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D - LGBA\Municipalities\03. Allocations\2022-23\FS\"/>
    </mc:Choice>
  </mc:AlternateContent>
  <bookViews>
    <workbookView xWindow="0" yWindow="0" windowWidth="19200" windowHeight="5970"/>
  </bookViews>
  <sheets>
    <sheet name="Summary" sheetId="1" r:id="rId1"/>
    <sheet name="DC16" sheetId="2" r:id="rId2"/>
    <sheet name="DC18" sheetId="3" r:id="rId3"/>
    <sheet name="DC19" sheetId="4" r:id="rId4"/>
    <sheet name="DC20" sheetId="5" r:id="rId5"/>
    <sheet name="FS161" sheetId="6" r:id="rId6"/>
    <sheet name="FS162" sheetId="7" r:id="rId7"/>
    <sheet name="FS163" sheetId="8" r:id="rId8"/>
    <sheet name="FS181" sheetId="9" r:id="rId9"/>
    <sheet name="FS182" sheetId="10" r:id="rId10"/>
    <sheet name="FS183" sheetId="11" r:id="rId11"/>
    <sheet name="FS184" sheetId="12" r:id="rId12"/>
    <sheet name="FS185" sheetId="13" r:id="rId13"/>
    <sheet name="FS191" sheetId="14" r:id="rId14"/>
    <sheet name="FS192" sheetId="15" r:id="rId15"/>
    <sheet name="FS193" sheetId="16" r:id="rId16"/>
    <sheet name="FS194" sheetId="17" r:id="rId17"/>
    <sheet name="FS195" sheetId="18" r:id="rId18"/>
    <sheet name="FS196" sheetId="19" r:id="rId19"/>
    <sheet name="FS201" sheetId="20" r:id="rId20"/>
    <sheet name="FS203" sheetId="21" r:id="rId21"/>
    <sheet name="FS204" sheetId="22" r:id="rId22"/>
    <sheet name="FS205" sheetId="23" r:id="rId23"/>
    <sheet name="MAN" sheetId="24" r:id="rId24"/>
  </sheets>
  <definedNames>
    <definedName name="_xlnm.Print_Area" localSheetId="1">'DC16'!$A$1:$H$180</definedName>
    <definedName name="_xlnm.Print_Area" localSheetId="2">'DC18'!$A$1:$H$180</definedName>
    <definedName name="_xlnm.Print_Area" localSheetId="3">'DC19'!$A$1:$H$180</definedName>
    <definedName name="_xlnm.Print_Area" localSheetId="4">'DC20'!$A$1:$H$180</definedName>
    <definedName name="_xlnm.Print_Area" localSheetId="5">'FS161'!$A$1:$H$180</definedName>
    <definedName name="_xlnm.Print_Area" localSheetId="6">'FS162'!$A$1:$H$180</definedName>
    <definedName name="_xlnm.Print_Area" localSheetId="7">'FS163'!$A$1:$H$180</definedName>
    <definedName name="_xlnm.Print_Area" localSheetId="8">'FS181'!$A$1:$H$180</definedName>
    <definedName name="_xlnm.Print_Area" localSheetId="9">'FS182'!$A$1:$H$180</definedName>
    <definedName name="_xlnm.Print_Area" localSheetId="10">'FS183'!$A$1:$H$180</definedName>
    <definedName name="_xlnm.Print_Area" localSheetId="11">'FS184'!$A$1:$H$180</definedName>
    <definedName name="_xlnm.Print_Area" localSheetId="12">'FS185'!$A$1:$H$180</definedName>
    <definedName name="_xlnm.Print_Area" localSheetId="13">'FS191'!$A$1:$H$180</definedName>
    <definedName name="_xlnm.Print_Area" localSheetId="14">'FS192'!$A$1:$H$180</definedName>
    <definedName name="_xlnm.Print_Area" localSheetId="15">'FS193'!$A$1:$H$180</definedName>
    <definedName name="_xlnm.Print_Area" localSheetId="16">'FS194'!$A$1:$H$180</definedName>
    <definedName name="_xlnm.Print_Area" localSheetId="17">'FS195'!$A$1:$H$180</definedName>
    <definedName name="_xlnm.Print_Area" localSheetId="18">'FS196'!$A$1:$H$180</definedName>
    <definedName name="_xlnm.Print_Area" localSheetId="19">'FS201'!$A$1:$H$180</definedName>
    <definedName name="_xlnm.Print_Area" localSheetId="20">'FS203'!$A$1:$H$180</definedName>
    <definedName name="_xlnm.Print_Area" localSheetId="21">'FS204'!$A$1:$H$180</definedName>
    <definedName name="_xlnm.Print_Area" localSheetId="22">'FS205'!$A$1:$H$180</definedName>
    <definedName name="_xlnm.Print_Area" localSheetId="23">MAN!$A$1:$H$180</definedName>
    <definedName name="_xlnm.Print_Area" localSheetId="0">Summary!$A$1:$H$180</definedName>
  </definedNames>
  <calcPr calcId="162913"/>
</workbook>
</file>

<file path=xl/calcChain.xml><?xml version="1.0" encoding="utf-8"?>
<calcChain xmlns="http://schemas.openxmlformats.org/spreadsheetml/2006/main">
  <c r="F6" i="1" l="1"/>
  <c r="H60" i="1" l="1"/>
  <c r="G60" i="1"/>
  <c r="F60" i="1"/>
  <c r="H54" i="1"/>
  <c r="G54" i="1"/>
  <c r="F54" i="1"/>
  <c r="H48" i="1"/>
  <c r="G48" i="1"/>
  <c r="F48" i="1"/>
  <c r="H113" i="2" l="1"/>
  <c r="G113" i="2"/>
  <c r="F113" i="2"/>
  <c r="H107" i="2"/>
  <c r="G107" i="2"/>
  <c r="F107" i="2"/>
  <c r="H101" i="2"/>
  <c r="G101" i="2"/>
  <c r="F101" i="2"/>
  <c r="H95" i="2"/>
  <c r="G95" i="2"/>
  <c r="F95" i="2"/>
  <c r="H89" i="2"/>
  <c r="G89" i="2"/>
  <c r="F89" i="2"/>
  <c r="H83" i="2"/>
  <c r="G83" i="2"/>
  <c r="F83" i="2"/>
  <c r="H77" i="2"/>
  <c r="G77" i="2"/>
  <c r="F77" i="2"/>
  <c r="H71" i="2"/>
  <c r="G71" i="2"/>
  <c r="F71" i="2"/>
  <c r="H65" i="2"/>
  <c r="G65" i="2"/>
  <c r="F65" i="2"/>
  <c r="H59" i="2"/>
  <c r="G59" i="2"/>
  <c r="F59" i="2"/>
  <c r="H53" i="2"/>
  <c r="G53" i="2"/>
  <c r="F53" i="2"/>
  <c r="H47" i="2"/>
  <c r="G47" i="2"/>
  <c r="F47" i="2"/>
  <c r="H113" i="3"/>
  <c r="G113" i="3"/>
  <c r="F113" i="3"/>
  <c r="H107" i="3"/>
  <c r="G107" i="3"/>
  <c r="F107" i="3"/>
  <c r="H101" i="3"/>
  <c r="G101" i="3"/>
  <c r="F101" i="3"/>
  <c r="H95" i="3"/>
  <c r="G95" i="3"/>
  <c r="F95" i="3"/>
  <c r="H89" i="3"/>
  <c r="G89" i="3"/>
  <c r="F89" i="3"/>
  <c r="H83" i="3"/>
  <c r="G83" i="3"/>
  <c r="F83" i="3"/>
  <c r="H77" i="3"/>
  <c r="G77" i="3"/>
  <c r="F77" i="3"/>
  <c r="H71" i="3"/>
  <c r="G71" i="3"/>
  <c r="F71" i="3"/>
  <c r="H65" i="3"/>
  <c r="G65" i="3"/>
  <c r="F65" i="3"/>
  <c r="H59" i="3"/>
  <c r="G59" i="3"/>
  <c r="F59" i="3"/>
  <c r="H53" i="3"/>
  <c r="G53" i="3"/>
  <c r="F53" i="3"/>
  <c r="H47" i="3"/>
  <c r="G47" i="3"/>
  <c r="F47" i="3"/>
  <c r="H113" i="4"/>
  <c r="G113" i="4"/>
  <c r="F113" i="4"/>
  <c r="H107" i="4"/>
  <c r="G107" i="4"/>
  <c r="F107" i="4"/>
  <c r="H101" i="4"/>
  <c r="G101" i="4"/>
  <c r="F101" i="4"/>
  <c r="H95" i="4"/>
  <c r="G95" i="4"/>
  <c r="F95" i="4"/>
  <c r="H89" i="4"/>
  <c r="G89" i="4"/>
  <c r="F89" i="4"/>
  <c r="H83" i="4"/>
  <c r="G83" i="4"/>
  <c r="F83" i="4"/>
  <c r="H77" i="4"/>
  <c r="G77" i="4"/>
  <c r="F77" i="4"/>
  <c r="H71" i="4"/>
  <c r="G71" i="4"/>
  <c r="F71" i="4"/>
  <c r="H65" i="4"/>
  <c r="G65" i="4"/>
  <c r="F65" i="4"/>
  <c r="H59" i="4"/>
  <c r="G59" i="4"/>
  <c r="F59" i="4"/>
  <c r="H53" i="4"/>
  <c r="G53" i="4"/>
  <c r="F53" i="4"/>
  <c r="H47" i="4"/>
  <c r="G47" i="4"/>
  <c r="F47" i="4"/>
  <c r="H113" i="5"/>
  <c r="G113" i="5"/>
  <c r="F113" i="5"/>
  <c r="H107" i="5"/>
  <c r="G107" i="5"/>
  <c r="F107" i="5"/>
  <c r="H101" i="5"/>
  <c r="G101" i="5"/>
  <c r="F101" i="5"/>
  <c r="H95" i="5"/>
  <c r="G95" i="5"/>
  <c r="F95" i="5"/>
  <c r="H89" i="5"/>
  <c r="G89" i="5"/>
  <c r="F89" i="5"/>
  <c r="H83" i="5"/>
  <c r="G83" i="5"/>
  <c r="F83" i="5"/>
  <c r="H77" i="5"/>
  <c r="G77" i="5"/>
  <c r="F77" i="5"/>
  <c r="H71" i="5"/>
  <c r="G71" i="5"/>
  <c r="F71" i="5"/>
  <c r="H65" i="5"/>
  <c r="G65" i="5"/>
  <c r="F65" i="5"/>
  <c r="H59" i="5"/>
  <c r="G59" i="5"/>
  <c r="F59" i="5"/>
  <c r="H53" i="5"/>
  <c r="G53" i="5"/>
  <c r="F53" i="5"/>
  <c r="H47" i="5"/>
  <c r="G47" i="5"/>
  <c r="F47" i="5"/>
  <c r="H113" i="6"/>
  <c r="G113" i="6"/>
  <c r="F113" i="6"/>
  <c r="H107" i="6"/>
  <c r="G107" i="6"/>
  <c r="F107" i="6"/>
  <c r="H101" i="6"/>
  <c r="G101" i="6"/>
  <c r="F101" i="6"/>
  <c r="H95" i="6"/>
  <c r="G95" i="6"/>
  <c r="F95" i="6"/>
  <c r="H89" i="6"/>
  <c r="G89" i="6"/>
  <c r="F89" i="6"/>
  <c r="H83" i="6"/>
  <c r="G83" i="6"/>
  <c r="F83" i="6"/>
  <c r="H77" i="6"/>
  <c r="G77" i="6"/>
  <c r="F77" i="6"/>
  <c r="H71" i="6"/>
  <c r="G71" i="6"/>
  <c r="F71" i="6"/>
  <c r="H65" i="6"/>
  <c r="G65" i="6"/>
  <c r="F65" i="6"/>
  <c r="H59" i="6"/>
  <c r="G59" i="6"/>
  <c r="F59" i="6"/>
  <c r="H53" i="6"/>
  <c r="G53" i="6"/>
  <c r="F53" i="6"/>
  <c r="H47" i="6"/>
  <c r="G47" i="6"/>
  <c r="F47" i="6"/>
  <c r="H113" i="7"/>
  <c r="G113" i="7"/>
  <c r="F113" i="7"/>
  <c r="H107" i="7"/>
  <c r="G107" i="7"/>
  <c r="F107" i="7"/>
  <c r="H101" i="7"/>
  <c r="G101" i="7"/>
  <c r="F101" i="7"/>
  <c r="H95" i="7"/>
  <c r="G95" i="7"/>
  <c r="F95" i="7"/>
  <c r="H89" i="7"/>
  <c r="G89" i="7"/>
  <c r="F89" i="7"/>
  <c r="H83" i="7"/>
  <c r="G83" i="7"/>
  <c r="F83" i="7"/>
  <c r="H77" i="7"/>
  <c r="G77" i="7"/>
  <c r="F77" i="7"/>
  <c r="H71" i="7"/>
  <c r="G71" i="7"/>
  <c r="F71" i="7"/>
  <c r="H65" i="7"/>
  <c r="G65" i="7"/>
  <c r="F65" i="7"/>
  <c r="H59" i="7"/>
  <c r="G59" i="7"/>
  <c r="F59" i="7"/>
  <c r="H53" i="7"/>
  <c r="G53" i="7"/>
  <c r="F53" i="7"/>
  <c r="H47" i="7"/>
  <c r="G47" i="7"/>
  <c r="F47" i="7"/>
  <c r="H113" i="8"/>
  <c r="G113" i="8"/>
  <c r="F113" i="8"/>
  <c r="H107" i="8"/>
  <c r="G107" i="8"/>
  <c r="F107" i="8"/>
  <c r="H101" i="8"/>
  <c r="G101" i="8"/>
  <c r="F101" i="8"/>
  <c r="H95" i="8"/>
  <c r="G95" i="8"/>
  <c r="F95" i="8"/>
  <c r="H89" i="8"/>
  <c r="G89" i="8"/>
  <c r="F89" i="8"/>
  <c r="H83" i="8"/>
  <c r="G83" i="8"/>
  <c r="F83" i="8"/>
  <c r="H77" i="8"/>
  <c r="G77" i="8"/>
  <c r="F77" i="8"/>
  <c r="H71" i="8"/>
  <c r="G71" i="8"/>
  <c r="F71" i="8"/>
  <c r="H65" i="8"/>
  <c r="G65" i="8"/>
  <c r="F65" i="8"/>
  <c r="H59" i="8"/>
  <c r="G59" i="8"/>
  <c r="F59" i="8"/>
  <c r="H53" i="8"/>
  <c r="G53" i="8"/>
  <c r="F53" i="8"/>
  <c r="H47" i="8"/>
  <c r="G47" i="8"/>
  <c r="F47" i="8"/>
  <c r="H113" i="9"/>
  <c r="G113" i="9"/>
  <c r="F113" i="9"/>
  <c r="H107" i="9"/>
  <c r="G107" i="9"/>
  <c r="F107" i="9"/>
  <c r="H101" i="9"/>
  <c r="G101" i="9"/>
  <c r="F101" i="9"/>
  <c r="H95" i="9"/>
  <c r="G95" i="9"/>
  <c r="F95" i="9"/>
  <c r="H89" i="9"/>
  <c r="G89" i="9"/>
  <c r="F89" i="9"/>
  <c r="H83" i="9"/>
  <c r="G83" i="9"/>
  <c r="F83" i="9"/>
  <c r="H77" i="9"/>
  <c r="G77" i="9"/>
  <c r="F77" i="9"/>
  <c r="H71" i="9"/>
  <c r="G71" i="9"/>
  <c r="F71" i="9"/>
  <c r="H65" i="9"/>
  <c r="G65" i="9"/>
  <c r="F65" i="9"/>
  <c r="H59" i="9"/>
  <c r="G59" i="9"/>
  <c r="F59" i="9"/>
  <c r="H53" i="9"/>
  <c r="G53" i="9"/>
  <c r="F53" i="9"/>
  <c r="H47" i="9"/>
  <c r="G47" i="9"/>
  <c r="F47" i="9"/>
  <c r="H113" i="10"/>
  <c r="G113" i="10"/>
  <c r="F113" i="10"/>
  <c r="H107" i="10"/>
  <c r="G107" i="10"/>
  <c r="F107" i="10"/>
  <c r="H101" i="10"/>
  <c r="G101" i="10"/>
  <c r="F101" i="10"/>
  <c r="H95" i="10"/>
  <c r="G95" i="10"/>
  <c r="F95" i="10"/>
  <c r="H89" i="10"/>
  <c r="G89" i="10"/>
  <c r="F89" i="10"/>
  <c r="H83" i="10"/>
  <c r="G83" i="10"/>
  <c r="F83" i="10"/>
  <c r="H77" i="10"/>
  <c r="G77" i="10"/>
  <c r="F77" i="10"/>
  <c r="H71" i="10"/>
  <c r="G71" i="10"/>
  <c r="F71" i="10"/>
  <c r="H65" i="10"/>
  <c r="G65" i="10"/>
  <c r="F65" i="10"/>
  <c r="H59" i="10"/>
  <c r="G59" i="10"/>
  <c r="F59" i="10"/>
  <c r="H53" i="10"/>
  <c r="G53" i="10"/>
  <c r="F53" i="10"/>
  <c r="H47" i="10"/>
  <c r="G47" i="10"/>
  <c r="F47" i="10"/>
  <c r="H113" i="11"/>
  <c r="G113" i="11"/>
  <c r="F113" i="11"/>
  <c r="H107" i="11"/>
  <c r="G107" i="11"/>
  <c r="F107" i="11"/>
  <c r="H101" i="11"/>
  <c r="G101" i="11"/>
  <c r="F101" i="11"/>
  <c r="H95" i="11"/>
  <c r="G95" i="11"/>
  <c r="F95" i="11"/>
  <c r="H89" i="11"/>
  <c r="G89" i="11"/>
  <c r="F89" i="11"/>
  <c r="H83" i="11"/>
  <c r="G83" i="11"/>
  <c r="F83" i="11"/>
  <c r="H77" i="11"/>
  <c r="G77" i="11"/>
  <c r="F77" i="11"/>
  <c r="H71" i="11"/>
  <c r="G71" i="11"/>
  <c r="F71" i="11"/>
  <c r="H65" i="11"/>
  <c r="G65" i="11"/>
  <c r="F65" i="11"/>
  <c r="H59" i="11"/>
  <c r="G59" i="11"/>
  <c r="F59" i="11"/>
  <c r="H53" i="11"/>
  <c r="G53" i="11"/>
  <c r="F53" i="11"/>
  <c r="H47" i="11"/>
  <c r="G47" i="11"/>
  <c r="F47" i="11"/>
  <c r="H113" i="12"/>
  <c r="G113" i="12"/>
  <c r="F113" i="12"/>
  <c r="H107" i="12"/>
  <c r="G107" i="12"/>
  <c r="F107" i="12"/>
  <c r="H101" i="12"/>
  <c r="G101" i="12"/>
  <c r="F101" i="12"/>
  <c r="H95" i="12"/>
  <c r="G95" i="12"/>
  <c r="F95" i="12"/>
  <c r="H89" i="12"/>
  <c r="G89" i="12"/>
  <c r="F89" i="12"/>
  <c r="H83" i="12"/>
  <c r="G83" i="12"/>
  <c r="F83" i="12"/>
  <c r="H77" i="12"/>
  <c r="G77" i="12"/>
  <c r="F77" i="12"/>
  <c r="H71" i="12"/>
  <c r="G71" i="12"/>
  <c r="F71" i="12"/>
  <c r="H65" i="12"/>
  <c r="G65" i="12"/>
  <c r="F65" i="12"/>
  <c r="H59" i="12"/>
  <c r="G59" i="12"/>
  <c r="F59" i="12"/>
  <c r="H53" i="12"/>
  <c r="G53" i="12"/>
  <c r="F53" i="12"/>
  <c r="H47" i="12"/>
  <c r="G47" i="12"/>
  <c r="F47" i="12"/>
  <c r="H113" i="13"/>
  <c r="G113" i="13"/>
  <c r="F113" i="13"/>
  <c r="H107" i="13"/>
  <c r="G107" i="13"/>
  <c r="F107" i="13"/>
  <c r="H101" i="13"/>
  <c r="G101" i="13"/>
  <c r="F101" i="13"/>
  <c r="H95" i="13"/>
  <c r="G95" i="13"/>
  <c r="F95" i="13"/>
  <c r="H89" i="13"/>
  <c r="G89" i="13"/>
  <c r="F89" i="13"/>
  <c r="H83" i="13"/>
  <c r="G83" i="13"/>
  <c r="F83" i="13"/>
  <c r="H77" i="13"/>
  <c r="G77" i="13"/>
  <c r="F77" i="13"/>
  <c r="H71" i="13"/>
  <c r="G71" i="13"/>
  <c r="F71" i="13"/>
  <c r="H65" i="13"/>
  <c r="G65" i="13"/>
  <c r="F65" i="13"/>
  <c r="H59" i="13"/>
  <c r="G59" i="13"/>
  <c r="F59" i="13"/>
  <c r="H53" i="13"/>
  <c r="G53" i="13"/>
  <c r="F53" i="13"/>
  <c r="H47" i="13"/>
  <c r="G47" i="13"/>
  <c r="F47" i="13"/>
  <c r="H113" i="14"/>
  <c r="G113" i="14"/>
  <c r="F113" i="14"/>
  <c r="H107" i="14"/>
  <c r="G107" i="14"/>
  <c r="F107" i="14"/>
  <c r="H101" i="14"/>
  <c r="G101" i="14"/>
  <c r="F101" i="14"/>
  <c r="H95" i="14"/>
  <c r="G95" i="14"/>
  <c r="F95" i="14"/>
  <c r="H89" i="14"/>
  <c r="G89" i="14"/>
  <c r="F89" i="14"/>
  <c r="H83" i="14"/>
  <c r="G83" i="14"/>
  <c r="F83" i="14"/>
  <c r="H77" i="14"/>
  <c r="G77" i="14"/>
  <c r="F77" i="14"/>
  <c r="H71" i="14"/>
  <c r="G71" i="14"/>
  <c r="F71" i="14"/>
  <c r="H65" i="14"/>
  <c r="G65" i="14"/>
  <c r="F65" i="14"/>
  <c r="H59" i="14"/>
  <c r="G59" i="14"/>
  <c r="F59" i="14"/>
  <c r="H53" i="14"/>
  <c r="G53" i="14"/>
  <c r="F53" i="14"/>
  <c r="H47" i="14"/>
  <c r="G47" i="14"/>
  <c r="F47" i="14"/>
  <c r="H113" i="15"/>
  <c r="G113" i="15"/>
  <c r="F113" i="15"/>
  <c r="H107" i="15"/>
  <c r="G107" i="15"/>
  <c r="F107" i="15"/>
  <c r="H101" i="15"/>
  <c r="G101" i="15"/>
  <c r="F101" i="15"/>
  <c r="H95" i="15"/>
  <c r="G95" i="15"/>
  <c r="F95" i="15"/>
  <c r="H89" i="15"/>
  <c r="G89" i="15"/>
  <c r="F89" i="15"/>
  <c r="H83" i="15"/>
  <c r="G83" i="15"/>
  <c r="F83" i="15"/>
  <c r="H77" i="15"/>
  <c r="G77" i="15"/>
  <c r="F77" i="15"/>
  <c r="H71" i="15"/>
  <c r="G71" i="15"/>
  <c r="F71" i="15"/>
  <c r="H65" i="15"/>
  <c r="G65" i="15"/>
  <c r="F65" i="15"/>
  <c r="H59" i="15"/>
  <c r="G59" i="15"/>
  <c r="F59" i="15"/>
  <c r="H53" i="15"/>
  <c r="G53" i="15"/>
  <c r="F53" i="15"/>
  <c r="H47" i="15"/>
  <c r="G47" i="15"/>
  <c r="F47" i="15"/>
  <c r="H113" i="16"/>
  <c r="G113" i="16"/>
  <c r="F113" i="16"/>
  <c r="H107" i="16"/>
  <c r="G107" i="16"/>
  <c r="F107" i="16"/>
  <c r="H101" i="16"/>
  <c r="G101" i="16"/>
  <c r="F101" i="16"/>
  <c r="H95" i="16"/>
  <c r="G95" i="16"/>
  <c r="F95" i="16"/>
  <c r="H89" i="16"/>
  <c r="G89" i="16"/>
  <c r="F89" i="16"/>
  <c r="H83" i="16"/>
  <c r="G83" i="16"/>
  <c r="F83" i="16"/>
  <c r="H77" i="16"/>
  <c r="G77" i="16"/>
  <c r="F77" i="16"/>
  <c r="H71" i="16"/>
  <c r="G71" i="16"/>
  <c r="F71" i="16"/>
  <c r="H65" i="16"/>
  <c r="G65" i="16"/>
  <c r="F65" i="16"/>
  <c r="H59" i="16"/>
  <c r="G59" i="16"/>
  <c r="F59" i="16"/>
  <c r="H53" i="16"/>
  <c r="G53" i="16"/>
  <c r="F53" i="16"/>
  <c r="H47" i="16"/>
  <c r="G47" i="16"/>
  <c r="F47" i="16"/>
  <c r="H113" i="17"/>
  <c r="G113" i="17"/>
  <c r="F113" i="17"/>
  <c r="H107" i="17"/>
  <c r="G107" i="17"/>
  <c r="F107" i="17"/>
  <c r="H101" i="17"/>
  <c r="G101" i="17"/>
  <c r="F101" i="17"/>
  <c r="H95" i="17"/>
  <c r="G95" i="17"/>
  <c r="F95" i="17"/>
  <c r="H89" i="17"/>
  <c r="G89" i="17"/>
  <c r="F89" i="17"/>
  <c r="H83" i="17"/>
  <c r="G83" i="17"/>
  <c r="F83" i="17"/>
  <c r="H77" i="17"/>
  <c r="G77" i="17"/>
  <c r="F77" i="17"/>
  <c r="H71" i="17"/>
  <c r="G71" i="17"/>
  <c r="F71" i="17"/>
  <c r="H65" i="17"/>
  <c r="G65" i="17"/>
  <c r="F65" i="17"/>
  <c r="H59" i="17"/>
  <c r="G59" i="17"/>
  <c r="F59" i="17"/>
  <c r="H53" i="17"/>
  <c r="G53" i="17"/>
  <c r="F53" i="17"/>
  <c r="H47" i="17"/>
  <c r="G47" i="17"/>
  <c r="F47" i="17"/>
  <c r="H113" i="18"/>
  <c r="G113" i="18"/>
  <c r="F113" i="18"/>
  <c r="H107" i="18"/>
  <c r="G107" i="18"/>
  <c r="F107" i="18"/>
  <c r="H101" i="18"/>
  <c r="G101" i="18"/>
  <c r="F101" i="18"/>
  <c r="H95" i="18"/>
  <c r="G95" i="18"/>
  <c r="F95" i="18"/>
  <c r="H89" i="18"/>
  <c r="G89" i="18"/>
  <c r="F89" i="18"/>
  <c r="H83" i="18"/>
  <c r="G83" i="18"/>
  <c r="F83" i="18"/>
  <c r="H77" i="18"/>
  <c r="G77" i="18"/>
  <c r="F77" i="18"/>
  <c r="H71" i="18"/>
  <c r="G71" i="18"/>
  <c r="F71" i="18"/>
  <c r="H65" i="18"/>
  <c r="G65" i="18"/>
  <c r="F65" i="18"/>
  <c r="H59" i="18"/>
  <c r="G59" i="18"/>
  <c r="F59" i="18"/>
  <c r="H53" i="18"/>
  <c r="G53" i="18"/>
  <c r="F53" i="18"/>
  <c r="H47" i="18"/>
  <c r="G47" i="18"/>
  <c r="F47" i="18"/>
  <c r="H113" i="19"/>
  <c r="G113" i="19"/>
  <c r="F113" i="19"/>
  <c r="H107" i="19"/>
  <c r="G107" i="19"/>
  <c r="F107" i="19"/>
  <c r="H101" i="19"/>
  <c r="G101" i="19"/>
  <c r="F101" i="19"/>
  <c r="H95" i="19"/>
  <c r="G95" i="19"/>
  <c r="F95" i="19"/>
  <c r="H89" i="19"/>
  <c r="G89" i="19"/>
  <c r="F89" i="19"/>
  <c r="H83" i="19"/>
  <c r="G83" i="19"/>
  <c r="F83" i="19"/>
  <c r="H77" i="19"/>
  <c r="G77" i="19"/>
  <c r="F77" i="19"/>
  <c r="H71" i="19"/>
  <c r="G71" i="19"/>
  <c r="F71" i="19"/>
  <c r="H65" i="19"/>
  <c r="G65" i="19"/>
  <c r="F65" i="19"/>
  <c r="H59" i="19"/>
  <c r="G59" i="19"/>
  <c r="F59" i="19"/>
  <c r="H53" i="19"/>
  <c r="G53" i="19"/>
  <c r="F53" i="19"/>
  <c r="H47" i="19"/>
  <c r="G47" i="19"/>
  <c r="F47" i="19"/>
  <c r="H113" i="20"/>
  <c r="G113" i="20"/>
  <c r="F113" i="20"/>
  <c r="H107" i="20"/>
  <c r="G107" i="20"/>
  <c r="F107" i="20"/>
  <c r="H101" i="20"/>
  <c r="G101" i="20"/>
  <c r="F101" i="20"/>
  <c r="H95" i="20"/>
  <c r="G95" i="20"/>
  <c r="F95" i="20"/>
  <c r="H89" i="20"/>
  <c r="G89" i="20"/>
  <c r="F89" i="20"/>
  <c r="H83" i="20"/>
  <c r="G83" i="20"/>
  <c r="F83" i="20"/>
  <c r="H77" i="20"/>
  <c r="G77" i="20"/>
  <c r="F77" i="20"/>
  <c r="H71" i="20"/>
  <c r="G71" i="20"/>
  <c r="F71" i="20"/>
  <c r="H65" i="20"/>
  <c r="G65" i="20"/>
  <c r="F65" i="20"/>
  <c r="H59" i="20"/>
  <c r="G59" i="20"/>
  <c r="F59" i="20"/>
  <c r="H53" i="20"/>
  <c r="G53" i="20"/>
  <c r="F53" i="20"/>
  <c r="H47" i="20"/>
  <c r="G47" i="20"/>
  <c r="F47" i="20"/>
  <c r="H113" i="21"/>
  <c r="G113" i="21"/>
  <c r="F113" i="21"/>
  <c r="H107" i="21"/>
  <c r="G107" i="21"/>
  <c r="F107" i="21"/>
  <c r="H101" i="21"/>
  <c r="G101" i="21"/>
  <c r="F101" i="21"/>
  <c r="H95" i="21"/>
  <c r="G95" i="21"/>
  <c r="F95" i="21"/>
  <c r="H89" i="21"/>
  <c r="G89" i="21"/>
  <c r="F89" i="21"/>
  <c r="H83" i="21"/>
  <c r="G83" i="21"/>
  <c r="F83" i="21"/>
  <c r="H77" i="21"/>
  <c r="G77" i="21"/>
  <c r="F77" i="21"/>
  <c r="H71" i="21"/>
  <c r="G71" i="21"/>
  <c r="F71" i="21"/>
  <c r="H65" i="21"/>
  <c r="G65" i="21"/>
  <c r="F65" i="21"/>
  <c r="H59" i="21"/>
  <c r="G59" i="21"/>
  <c r="F59" i="21"/>
  <c r="H53" i="21"/>
  <c r="G53" i="21"/>
  <c r="F53" i="21"/>
  <c r="H47" i="21"/>
  <c r="G47" i="21"/>
  <c r="F47" i="21"/>
  <c r="H113" i="22"/>
  <c r="G113" i="22"/>
  <c r="F113" i="22"/>
  <c r="H107" i="22"/>
  <c r="G107" i="22"/>
  <c r="F107" i="22"/>
  <c r="H101" i="22"/>
  <c r="G101" i="22"/>
  <c r="F101" i="22"/>
  <c r="H95" i="22"/>
  <c r="G95" i="22"/>
  <c r="F95" i="22"/>
  <c r="H89" i="22"/>
  <c r="G89" i="22"/>
  <c r="F89" i="22"/>
  <c r="H83" i="22"/>
  <c r="G83" i="22"/>
  <c r="F83" i="22"/>
  <c r="H77" i="22"/>
  <c r="G77" i="22"/>
  <c r="F77" i="22"/>
  <c r="H71" i="22"/>
  <c r="G71" i="22"/>
  <c r="F71" i="22"/>
  <c r="H65" i="22"/>
  <c r="G65" i="22"/>
  <c r="F65" i="22"/>
  <c r="H59" i="22"/>
  <c r="G59" i="22"/>
  <c r="F59" i="22"/>
  <c r="H53" i="22"/>
  <c r="G53" i="22"/>
  <c r="F53" i="22"/>
  <c r="H47" i="22"/>
  <c r="G47" i="22"/>
  <c r="F47" i="22"/>
  <c r="H113" i="23"/>
  <c r="G113" i="23"/>
  <c r="F113" i="23"/>
  <c r="H107" i="23"/>
  <c r="G107" i="23"/>
  <c r="F107" i="23"/>
  <c r="H101" i="23"/>
  <c r="G101" i="23"/>
  <c r="F101" i="23"/>
  <c r="H95" i="23"/>
  <c r="G95" i="23"/>
  <c r="F95" i="23"/>
  <c r="H89" i="23"/>
  <c r="G89" i="23"/>
  <c r="F89" i="23"/>
  <c r="H83" i="23"/>
  <c r="G83" i="23"/>
  <c r="F83" i="23"/>
  <c r="H77" i="23"/>
  <c r="G77" i="23"/>
  <c r="F77" i="23"/>
  <c r="H71" i="23"/>
  <c r="G71" i="23"/>
  <c r="F71" i="23"/>
  <c r="H65" i="23"/>
  <c r="G65" i="23"/>
  <c r="F65" i="23"/>
  <c r="H59" i="23"/>
  <c r="G59" i="23"/>
  <c r="F59" i="23"/>
  <c r="H53" i="23"/>
  <c r="G53" i="23"/>
  <c r="F53" i="23"/>
  <c r="H47" i="23"/>
  <c r="G47" i="23"/>
  <c r="F47" i="23"/>
  <c r="H113" i="24"/>
  <c r="G113" i="24"/>
  <c r="F113" i="24"/>
  <c r="H107" i="24"/>
  <c r="G107" i="24"/>
  <c r="F107" i="24"/>
  <c r="H101" i="24"/>
  <c r="G101" i="24"/>
  <c r="F101" i="24"/>
  <c r="H95" i="24"/>
  <c r="G95" i="24"/>
  <c r="F95" i="24"/>
  <c r="H89" i="24"/>
  <c r="G89" i="24"/>
  <c r="F89" i="24"/>
  <c r="H83" i="24"/>
  <c r="G83" i="24"/>
  <c r="F83" i="24"/>
  <c r="H77" i="24"/>
  <c r="G77" i="24"/>
  <c r="F77" i="24"/>
  <c r="H71" i="24"/>
  <c r="G71" i="24"/>
  <c r="F71" i="24"/>
  <c r="H65" i="24"/>
  <c r="G65" i="24"/>
  <c r="F65" i="24"/>
  <c r="H59" i="24"/>
  <c r="G59" i="24"/>
  <c r="F59" i="24"/>
  <c r="H53" i="24"/>
  <c r="G53" i="24"/>
  <c r="F53" i="24"/>
  <c r="H47" i="24"/>
  <c r="G47" i="24"/>
  <c r="F47" i="24"/>
  <c r="H113" i="1"/>
  <c r="G113" i="1"/>
  <c r="F113" i="1"/>
  <c r="H107" i="1"/>
  <c r="G107" i="1"/>
  <c r="F107" i="1"/>
  <c r="H101" i="1"/>
  <c r="G101" i="1"/>
  <c r="F101" i="1"/>
  <c r="H95" i="1"/>
  <c r="G95" i="1"/>
  <c r="F95" i="1"/>
  <c r="H89" i="1"/>
  <c r="G89" i="1"/>
  <c r="F89" i="1"/>
  <c r="H83" i="1"/>
  <c r="G83" i="1"/>
  <c r="F83" i="1"/>
  <c r="H77" i="1"/>
  <c r="G77" i="1"/>
  <c r="F77" i="1"/>
  <c r="H71" i="1"/>
  <c r="G71" i="1"/>
  <c r="F71" i="1"/>
  <c r="H65" i="1"/>
  <c r="G65" i="1"/>
  <c r="F65" i="1"/>
  <c r="H59" i="1"/>
  <c r="G59" i="1"/>
  <c r="F59" i="1"/>
  <c r="H53" i="1"/>
  <c r="G53" i="1"/>
  <c r="F53" i="1"/>
  <c r="H47" i="1"/>
  <c r="G47" i="1"/>
  <c r="F47" i="1"/>
  <c r="G41" i="3"/>
  <c r="G41" i="15"/>
  <c r="H39" i="2"/>
  <c r="G39" i="2"/>
  <c r="F39" i="2"/>
  <c r="H39" i="3"/>
  <c r="G39" i="3"/>
  <c r="F39" i="3"/>
  <c r="H39" i="4"/>
  <c r="G39" i="4"/>
  <c r="F39" i="4"/>
  <c r="H39" i="5"/>
  <c r="G39" i="5"/>
  <c r="F39" i="5"/>
  <c r="H39" i="6"/>
  <c r="G39" i="6"/>
  <c r="F39" i="6"/>
  <c r="H39" i="7"/>
  <c r="G39" i="7"/>
  <c r="F39" i="7"/>
  <c r="H39" i="8"/>
  <c r="G39" i="8"/>
  <c r="F39" i="8"/>
  <c r="H39" i="9"/>
  <c r="G39" i="9"/>
  <c r="F39" i="9"/>
  <c r="H39" i="10"/>
  <c r="G39" i="10"/>
  <c r="F39" i="10"/>
  <c r="H39" i="11"/>
  <c r="G39" i="11"/>
  <c r="F39" i="11"/>
  <c r="H39" i="12"/>
  <c r="G39" i="12"/>
  <c r="F39" i="12"/>
  <c r="H39" i="13"/>
  <c r="G39" i="13"/>
  <c r="F39" i="13"/>
  <c r="H39" i="14"/>
  <c r="G39" i="14"/>
  <c r="F39" i="14"/>
  <c r="H39" i="15"/>
  <c r="G39" i="15"/>
  <c r="F39" i="15"/>
  <c r="H39" i="16"/>
  <c r="G39" i="16"/>
  <c r="F39" i="16"/>
  <c r="H39" i="17"/>
  <c r="G39" i="17"/>
  <c r="F39" i="17"/>
  <c r="H39" i="18"/>
  <c r="G39" i="18"/>
  <c r="F39" i="18"/>
  <c r="H39" i="19"/>
  <c r="G39" i="19"/>
  <c r="F39" i="19"/>
  <c r="H39" i="20"/>
  <c r="G39" i="20"/>
  <c r="F39" i="20"/>
  <c r="H39" i="21"/>
  <c r="G39" i="21"/>
  <c r="F39" i="21"/>
  <c r="H39" i="22"/>
  <c r="G39" i="22"/>
  <c r="F39" i="22"/>
  <c r="H39" i="23"/>
  <c r="G39" i="23"/>
  <c r="F39" i="23"/>
  <c r="H39" i="24"/>
  <c r="G39" i="24"/>
  <c r="F39" i="24"/>
  <c r="H39" i="1"/>
  <c r="G39" i="1"/>
  <c r="F39" i="1"/>
  <c r="H32" i="2"/>
  <c r="H41" i="2" s="1"/>
  <c r="G32" i="2"/>
  <c r="G41" i="2" s="1"/>
  <c r="F32" i="2"/>
  <c r="F41" i="2" s="1"/>
  <c r="H32" i="3"/>
  <c r="H41" i="3" s="1"/>
  <c r="G32" i="3"/>
  <c r="F32" i="3"/>
  <c r="F41" i="3" s="1"/>
  <c r="H32" i="4"/>
  <c r="H41" i="4" s="1"/>
  <c r="G32" i="4"/>
  <c r="G41" i="4" s="1"/>
  <c r="F32" i="4"/>
  <c r="F41" i="4" s="1"/>
  <c r="H32" i="5"/>
  <c r="H41" i="5" s="1"/>
  <c r="G32" i="5"/>
  <c r="G41" i="5" s="1"/>
  <c r="F32" i="5"/>
  <c r="F41" i="5" s="1"/>
  <c r="H32" i="6"/>
  <c r="H41" i="6" s="1"/>
  <c r="G32" i="6"/>
  <c r="G41" i="6" s="1"/>
  <c r="F32" i="6"/>
  <c r="F41" i="6" s="1"/>
  <c r="H32" i="7"/>
  <c r="H41" i="7" s="1"/>
  <c r="G32" i="7"/>
  <c r="G41" i="7" s="1"/>
  <c r="F32" i="7"/>
  <c r="F41" i="7" s="1"/>
  <c r="H32" i="8"/>
  <c r="H41" i="8" s="1"/>
  <c r="G32" i="8"/>
  <c r="G41" i="8" s="1"/>
  <c r="F32" i="8"/>
  <c r="F41" i="8" s="1"/>
  <c r="H32" i="9"/>
  <c r="H41" i="9" s="1"/>
  <c r="G32" i="9"/>
  <c r="G41" i="9" s="1"/>
  <c r="F32" i="9"/>
  <c r="F41" i="9" s="1"/>
  <c r="H32" i="10"/>
  <c r="H41" i="10" s="1"/>
  <c r="G32" i="10"/>
  <c r="G41" i="10" s="1"/>
  <c r="F32" i="10"/>
  <c r="F41" i="10" s="1"/>
  <c r="H32" i="11"/>
  <c r="H41" i="11" s="1"/>
  <c r="G32" i="11"/>
  <c r="G41" i="11" s="1"/>
  <c r="F32" i="11"/>
  <c r="F41" i="11" s="1"/>
  <c r="H32" i="12"/>
  <c r="H41" i="12" s="1"/>
  <c r="G32" i="12"/>
  <c r="G41" i="12" s="1"/>
  <c r="F32" i="12"/>
  <c r="F41" i="12" s="1"/>
  <c r="H32" i="13"/>
  <c r="H41" i="13" s="1"/>
  <c r="G32" i="13"/>
  <c r="G41" i="13" s="1"/>
  <c r="F32" i="13"/>
  <c r="F41" i="13" s="1"/>
  <c r="H32" i="14"/>
  <c r="H41" i="14" s="1"/>
  <c r="G32" i="14"/>
  <c r="G41" i="14" s="1"/>
  <c r="F32" i="14"/>
  <c r="F41" i="14" s="1"/>
  <c r="H32" i="15"/>
  <c r="H41" i="15" s="1"/>
  <c r="G32" i="15"/>
  <c r="F32" i="15"/>
  <c r="F41" i="15" s="1"/>
  <c r="H32" i="16"/>
  <c r="H41" i="16" s="1"/>
  <c r="G32" i="16"/>
  <c r="G41" i="16" s="1"/>
  <c r="F32" i="16"/>
  <c r="F41" i="16" s="1"/>
  <c r="H32" i="17"/>
  <c r="H41" i="17" s="1"/>
  <c r="G32" i="17"/>
  <c r="G41" i="17" s="1"/>
  <c r="F32" i="17"/>
  <c r="F41" i="17" s="1"/>
  <c r="H32" i="18"/>
  <c r="H41" i="18" s="1"/>
  <c r="G32" i="18"/>
  <c r="G41" i="18" s="1"/>
  <c r="F32" i="18"/>
  <c r="F41" i="18" s="1"/>
  <c r="H32" i="19"/>
  <c r="H41" i="19" s="1"/>
  <c r="G32" i="19"/>
  <c r="G41" i="19" s="1"/>
  <c r="F32" i="19"/>
  <c r="F41" i="19" s="1"/>
  <c r="H32" i="20"/>
  <c r="H41" i="20" s="1"/>
  <c r="G32" i="20"/>
  <c r="G41" i="20" s="1"/>
  <c r="F32" i="20"/>
  <c r="F41" i="20" s="1"/>
  <c r="H32" i="21"/>
  <c r="H41" i="21" s="1"/>
  <c r="G32" i="21"/>
  <c r="G41" i="21" s="1"/>
  <c r="F32" i="21"/>
  <c r="F41" i="21" s="1"/>
  <c r="H32" i="22"/>
  <c r="H41" i="22" s="1"/>
  <c r="G32" i="22"/>
  <c r="G41" i="22" s="1"/>
  <c r="F32" i="22"/>
  <c r="F41" i="22" s="1"/>
  <c r="H32" i="23"/>
  <c r="H41" i="23" s="1"/>
  <c r="G32" i="23"/>
  <c r="G41" i="23" s="1"/>
  <c r="F32" i="23"/>
  <c r="F41" i="23" s="1"/>
  <c r="H32" i="24"/>
  <c r="H41" i="24" s="1"/>
  <c r="G32" i="24"/>
  <c r="G41" i="24" s="1"/>
  <c r="F32" i="24"/>
  <c r="F41" i="24" s="1"/>
  <c r="H32" i="1"/>
  <c r="H41" i="1" s="1"/>
  <c r="G32" i="1"/>
  <c r="G41" i="1" s="1"/>
  <c r="F32" i="1"/>
  <c r="F41" i="1" s="1"/>
  <c r="H20" i="2"/>
  <c r="G20" i="2"/>
  <c r="F20" i="2"/>
  <c r="H20" i="3"/>
  <c r="G20" i="3"/>
  <c r="F20" i="3"/>
  <c r="H20" i="4"/>
  <c r="G20" i="4"/>
  <c r="F20" i="4"/>
  <c r="H20" i="5"/>
  <c r="G20" i="5"/>
  <c r="F20" i="5"/>
  <c r="H20" i="6"/>
  <c r="G20" i="6"/>
  <c r="F20" i="6"/>
  <c r="H20" i="7"/>
  <c r="G20" i="7"/>
  <c r="F20" i="7"/>
  <c r="H20" i="8"/>
  <c r="G20" i="8"/>
  <c r="F20" i="8"/>
  <c r="H20" i="9"/>
  <c r="G20" i="9"/>
  <c r="F20" i="9"/>
  <c r="H20" i="10"/>
  <c r="G20" i="10"/>
  <c r="F20" i="10"/>
  <c r="H20" i="11"/>
  <c r="G20" i="11"/>
  <c r="F20" i="11"/>
  <c r="H20" i="12"/>
  <c r="G20" i="12"/>
  <c r="F20" i="12"/>
  <c r="H20" i="13"/>
  <c r="G20" i="13"/>
  <c r="F20" i="13"/>
  <c r="H20" i="14"/>
  <c r="G20" i="14"/>
  <c r="F20" i="14"/>
  <c r="H20" i="15"/>
  <c r="G20" i="15"/>
  <c r="F20" i="15"/>
  <c r="H20" i="16"/>
  <c r="G20" i="16"/>
  <c r="F20" i="16"/>
  <c r="H20" i="17"/>
  <c r="G20" i="17"/>
  <c r="F20" i="17"/>
  <c r="H20" i="18"/>
  <c r="G20" i="18"/>
  <c r="F20" i="18"/>
  <c r="H20" i="19"/>
  <c r="G20" i="19"/>
  <c r="F20" i="19"/>
  <c r="H20" i="20"/>
  <c r="G20" i="20"/>
  <c r="F20" i="20"/>
  <c r="H20" i="21"/>
  <c r="G20" i="21"/>
  <c r="F20" i="21"/>
  <c r="H20" i="22"/>
  <c r="G20" i="22"/>
  <c r="F20" i="22"/>
  <c r="H20" i="23"/>
  <c r="G20" i="23"/>
  <c r="F20" i="23"/>
  <c r="H20" i="24"/>
  <c r="G20" i="24"/>
  <c r="F20" i="24"/>
  <c r="H20" i="1"/>
  <c r="G20" i="1"/>
  <c r="F20" i="1"/>
  <c r="H7" i="2"/>
  <c r="H30" i="2" s="1"/>
  <c r="G7" i="2"/>
  <c r="G30" i="2" s="1"/>
  <c r="F7" i="2"/>
  <c r="F30" i="2" s="1"/>
  <c r="F42" i="2" s="1"/>
  <c r="H7" i="3"/>
  <c r="H30" i="3" s="1"/>
  <c r="H42" i="3" s="1"/>
  <c r="G7" i="3"/>
  <c r="G30" i="3" s="1"/>
  <c r="F7" i="3"/>
  <c r="F30" i="3" s="1"/>
  <c r="H7" i="4"/>
  <c r="H30" i="4" s="1"/>
  <c r="G7" i="4"/>
  <c r="G30" i="4" s="1"/>
  <c r="G42" i="4" s="1"/>
  <c r="F7" i="4"/>
  <c r="F30" i="4" s="1"/>
  <c r="F42" i="4" s="1"/>
  <c r="H7" i="5"/>
  <c r="H30" i="5" s="1"/>
  <c r="H42" i="5" s="1"/>
  <c r="G7" i="5"/>
  <c r="G30" i="5" s="1"/>
  <c r="F7" i="5"/>
  <c r="F30" i="5" s="1"/>
  <c r="H7" i="6"/>
  <c r="H30" i="6" s="1"/>
  <c r="G7" i="6"/>
  <c r="G30" i="6" s="1"/>
  <c r="G42" i="6" s="1"/>
  <c r="F7" i="6"/>
  <c r="F30" i="6" s="1"/>
  <c r="F42" i="6" s="1"/>
  <c r="H7" i="7"/>
  <c r="H30" i="7" s="1"/>
  <c r="H42" i="7" s="1"/>
  <c r="G7" i="7"/>
  <c r="G30" i="7" s="1"/>
  <c r="F7" i="7"/>
  <c r="F30" i="7" s="1"/>
  <c r="H7" i="8"/>
  <c r="H30" i="8" s="1"/>
  <c r="G7" i="8"/>
  <c r="G30" i="8" s="1"/>
  <c r="F7" i="8"/>
  <c r="F30" i="8" s="1"/>
  <c r="F42" i="8" s="1"/>
  <c r="H7" i="9"/>
  <c r="H30" i="9" s="1"/>
  <c r="H42" i="9" s="1"/>
  <c r="G7" i="9"/>
  <c r="G30" i="9" s="1"/>
  <c r="F7" i="9"/>
  <c r="F30" i="9" s="1"/>
  <c r="H7" i="10"/>
  <c r="H30" i="10" s="1"/>
  <c r="G7" i="10"/>
  <c r="G30" i="10" s="1"/>
  <c r="F7" i="10"/>
  <c r="F30" i="10" s="1"/>
  <c r="H7" i="11"/>
  <c r="H30" i="11" s="1"/>
  <c r="H42" i="11" s="1"/>
  <c r="G7" i="11"/>
  <c r="G30" i="11" s="1"/>
  <c r="F7" i="11"/>
  <c r="F30" i="11" s="1"/>
  <c r="H7" i="12"/>
  <c r="H30" i="12" s="1"/>
  <c r="G7" i="12"/>
  <c r="G30" i="12" s="1"/>
  <c r="F7" i="12"/>
  <c r="F30" i="12" s="1"/>
  <c r="H7" i="13"/>
  <c r="H30" i="13" s="1"/>
  <c r="G7" i="13"/>
  <c r="G30" i="13" s="1"/>
  <c r="F7" i="13"/>
  <c r="F30" i="13" s="1"/>
  <c r="F42" i="13" s="1"/>
  <c r="H7" i="14"/>
  <c r="H30" i="14" s="1"/>
  <c r="H42" i="14" s="1"/>
  <c r="G7" i="14"/>
  <c r="G30" i="14" s="1"/>
  <c r="F7" i="14"/>
  <c r="F30" i="14" s="1"/>
  <c r="H7" i="15"/>
  <c r="H30" i="15" s="1"/>
  <c r="G7" i="15"/>
  <c r="G30" i="15" s="1"/>
  <c r="F7" i="15"/>
  <c r="F30" i="15" s="1"/>
  <c r="F42" i="15" s="1"/>
  <c r="H7" i="16"/>
  <c r="H30" i="16" s="1"/>
  <c r="H42" i="16" s="1"/>
  <c r="G7" i="16"/>
  <c r="G30" i="16" s="1"/>
  <c r="F7" i="16"/>
  <c r="F30" i="16" s="1"/>
  <c r="H7" i="17"/>
  <c r="H30" i="17" s="1"/>
  <c r="G7" i="17"/>
  <c r="G30" i="17" s="1"/>
  <c r="F7" i="17"/>
  <c r="F30" i="17" s="1"/>
  <c r="H7" i="18"/>
  <c r="H30" i="18" s="1"/>
  <c r="G7" i="18"/>
  <c r="G30" i="18" s="1"/>
  <c r="F7" i="18"/>
  <c r="F30" i="18" s="1"/>
  <c r="H7" i="19"/>
  <c r="H30" i="19" s="1"/>
  <c r="G7" i="19"/>
  <c r="G30" i="19" s="1"/>
  <c r="F7" i="19"/>
  <c r="F30" i="19" s="1"/>
  <c r="H7" i="20"/>
  <c r="H30" i="20" s="1"/>
  <c r="G7" i="20"/>
  <c r="G30" i="20" s="1"/>
  <c r="F7" i="20"/>
  <c r="F30" i="20" s="1"/>
  <c r="H7" i="21"/>
  <c r="H30" i="21" s="1"/>
  <c r="G7" i="21"/>
  <c r="G30" i="21" s="1"/>
  <c r="F7" i="21"/>
  <c r="F30" i="21" s="1"/>
  <c r="H7" i="22"/>
  <c r="H30" i="22" s="1"/>
  <c r="G7" i="22"/>
  <c r="G30" i="22" s="1"/>
  <c r="F7" i="22"/>
  <c r="F30" i="22" s="1"/>
  <c r="H7" i="23"/>
  <c r="H30" i="23" s="1"/>
  <c r="G7" i="23"/>
  <c r="G30" i="23" s="1"/>
  <c r="F7" i="23"/>
  <c r="F30" i="23" s="1"/>
  <c r="H7" i="24"/>
  <c r="H30" i="24" s="1"/>
  <c r="G7" i="24"/>
  <c r="G30" i="24" s="1"/>
  <c r="F7" i="24"/>
  <c r="F30" i="24" s="1"/>
  <c r="H7" i="1"/>
  <c r="H30" i="1" s="1"/>
  <c r="G7" i="1"/>
  <c r="G30" i="1" s="1"/>
  <c r="F7" i="1"/>
  <c r="F30" i="1" s="1"/>
  <c r="H45" i="12" l="1"/>
  <c r="H118" i="12" s="1"/>
  <c r="H45" i="23"/>
  <c r="H118" i="23" s="1"/>
  <c r="G45" i="9"/>
  <c r="G118" i="9" s="1"/>
  <c r="G45" i="7"/>
  <c r="G118" i="7" s="1"/>
  <c r="G45" i="13"/>
  <c r="G118" i="13" s="1"/>
  <c r="G45" i="11"/>
  <c r="G118" i="11" s="1"/>
  <c r="G45" i="12"/>
  <c r="G118" i="12" s="1"/>
  <c r="G45" i="17"/>
  <c r="G118" i="17" s="1"/>
  <c r="G45" i="1"/>
  <c r="G118" i="1" s="1"/>
  <c r="F45" i="2"/>
  <c r="F118" i="2" s="1"/>
  <c r="F45" i="1"/>
  <c r="F118" i="1" s="1"/>
  <c r="H45" i="15"/>
  <c r="H118" i="15" s="1"/>
  <c r="G45" i="5"/>
  <c r="G118" i="5" s="1"/>
  <c r="G45" i="4"/>
  <c r="G118" i="4" s="1"/>
  <c r="G45" i="3"/>
  <c r="G118" i="3" s="1"/>
  <c r="G45" i="23"/>
  <c r="G118" i="23" s="1"/>
  <c r="F45" i="18"/>
  <c r="F118" i="18" s="1"/>
  <c r="F45" i="17"/>
  <c r="F118" i="17" s="1"/>
  <c r="H45" i="7"/>
  <c r="H118" i="7" s="1"/>
  <c r="G45" i="21"/>
  <c r="G118" i="21" s="1"/>
  <c r="G45" i="20"/>
  <c r="G118" i="20" s="1"/>
  <c r="H45" i="20"/>
  <c r="H118" i="20" s="1"/>
  <c r="G45" i="19"/>
  <c r="G118" i="19" s="1"/>
  <c r="G45" i="15"/>
  <c r="G118" i="15" s="1"/>
  <c r="F45" i="10"/>
  <c r="F118" i="10" s="1"/>
  <c r="F45" i="9"/>
  <c r="F118" i="9" s="1"/>
  <c r="F45" i="24"/>
  <c r="F118" i="24" s="1"/>
  <c r="F45" i="23"/>
  <c r="F118" i="23" s="1"/>
  <c r="H45" i="21"/>
  <c r="H118" i="21" s="1"/>
  <c r="G45" i="18"/>
  <c r="G118" i="18" s="1"/>
  <c r="H45" i="18"/>
  <c r="H118" i="18" s="1"/>
  <c r="F45" i="16"/>
  <c r="F118" i="16" s="1"/>
  <c r="F45" i="15"/>
  <c r="F118" i="15" s="1"/>
  <c r="H45" i="13"/>
  <c r="H118" i="13" s="1"/>
  <c r="G45" i="10"/>
  <c r="G118" i="10" s="1"/>
  <c r="H45" i="10"/>
  <c r="H118" i="10" s="1"/>
  <c r="F45" i="8"/>
  <c r="F118" i="8" s="1"/>
  <c r="F45" i="7"/>
  <c r="F118" i="7" s="1"/>
  <c r="H45" i="5"/>
  <c r="H118" i="5" s="1"/>
  <c r="G45" i="2"/>
  <c r="G118" i="2" s="1"/>
  <c r="H45" i="2"/>
  <c r="H118" i="2" s="1"/>
  <c r="H45" i="4"/>
  <c r="H118" i="4" s="1"/>
  <c r="G45" i="24"/>
  <c r="G118" i="24" s="1"/>
  <c r="H45" i="24"/>
  <c r="H118" i="24" s="1"/>
  <c r="F45" i="22"/>
  <c r="F118" i="22" s="1"/>
  <c r="F45" i="21"/>
  <c r="F118" i="21" s="1"/>
  <c r="H45" i="19"/>
  <c r="H118" i="19" s="1"/>
  <c r="G45" i="16"/>
  <c r="G118" i="16" s="1"/>
  <c r="H45" i="16"/>
  <c r="H118" i="16" s="1"/>
  <c r="F45" i="14"/>
  <c r="F118" i="14" s="1"/>
  <c r="F45" i="13"/>
  <c r="F118" i="13" s="1"/>
  <c r="H45" i="11"/>
  <c r="H118" i="11" s="1"/>
  <c r="G45" i="8"/>
  <c r="G118" i="8" s="1"/>
  <c r="H45" i="8"/>
  <c r="H118" i="8" s="1"/>
  <c r="F45" i="6"/>
  <c r="F118" i="6" s="1"/>
  <c r="F45" i="5"/>
  <c r="F118" i="5" s="1"/>
  <c r="H45" i="3"/>
  <c r="H118" i="3" s="1"/>
  <c r="H45" i="1"/>
  <c r="H118" i="1" s="1"/>
  <c r="G45" i="22"/>
  <c r="G118" i="22" s="1"/>
  <c r="H45" i="22"/>
  <c r="H118" i="22" s="1"/>
  <c r="F45" i="20"/>
  <c r="F118" i="20" s="1"/>
  <c r="F45" i="19"/>
  <c r="F118" i="19" s="1"/>
  <c r="H45" i="17"/>
  <c r="H118" i="17" s="1"/>
  <c r="G45" i="14"/>
  <c r="G118" i="14" s="1"/>
  <c r="H45" i="14"/>
  <c r="H118" i="14" s="1"/>
  <c r="F45" i="12"/>
  <c r="F118" i="12" s="1"/>
  <c r="F45" i="11"/>
  <c r="F118" i="11" s="1"/>
  <c r="H45" i="9"/>
  <c r="H118" i="9" s="1"/>
  <c r="G45" i="6"/>
  <c r="G118" i="6" s="1"/>
  <c r="H45" i="6"/>
  <c r="H118" i="6" s="1"/>
  <c r="F45" i="4"/>
  <c r="F118" i="4" s="1"/>
  <c r="F45" i="3"/>
  <c r="F118" i="3" s="1"/>
  <c r="G42" i="1"/>
  <c r="H42" i="24"/>
  <c r="F42" i="22"/>
  <c r="G42" i="21"/>
  <c r="H42" i="20"/>
  <c r="F42" i="18"/>
  <c r="G42" i="17"/>
  <c r="F42" i="14"/>
  <c r="H42" i="12"/>
  <c r="F42" i="10"/>
  <c r="G42" i="9"/>
  <c r="H42" i="8"/>
  <c r="G42" i="5"/>
  <c r="H42" i="4"/>
  <c r="H42" i="1"/>
  <c r="F42" i="23"/>
  <c r="G42" i="22"/>
  <c r="H42" i="21"/>
  <c r="F42" i="19"/>
  <c r="G42" i="18"/>
  <c r="H42" i="17"/>
  <c r="H42" i="13"/>
  <c r="F42" i="11"/>
  <c r="G42" i="10"/>
  <c r="F42" i="7"/>
  <c r="F42" i="3"/>
  <c r="G42" i="2"/>
  <c r="F42" i="24"/>
  <c r="G42" i="23"/>
  <c r="H42" i="22"/>
  <c r="F42" i="20"/>
  <c r="G42" i="19"/>
  <c r="H42" i="18"/>
  <c r="F42" i="16"/>
  <c r="F42" i="12"/>
  <c r="G42" i="11"/>
  <c r="G42" i="7"/>
  <c r="H42" i="6"/>
  <c r="H42" i="2"/>
  <c r="F42" i="1"/>
  <c r="G42" i="24"/>
  <c r="H42" i="23"/>
  <c r="F42" i="21"/>
  <c r="G42" i="20"/>
  <c r="H42" i="19"/>
  <c r="F42" i="17"/>
  <c r="G42" i="16"/>
  <c r="H42" i="15"/>
  <c r="G42" i="12"/>
  <c r="F42" i="9"/>
  <c r="G42" i="8"/>
  <c r="F42" i="5"/>
  <c r="G42" i="15"/>
  <c r="G42" i="14"/>
  <c r="G42" i="13"/>
  <c r="H42" i="10"/>
  <c r="G42" i="3"/>
</calcChain>
</file>

<file path=xl/sharedStrings.xml><?xml version="1.0" encoding="utf-8"?>
<sst xmlns="http://schemas.openxmlformats.org/spreadsheetml/2006/main" count="1464" uniqueCount="75">
  <si>
    <t>LOCAL GOVERNMENT MTEF ALLOCATIONS: 2022/23 - 2024/25</t>
  </si>
  <si>
    <t/>
  </si>
  <si>
    <t xml:space="preserve">
Summary</t>
  </si>
  <si>
    <t>2022/23
 R thousands</t>
  </si>
  <si>
    <t>2023/24
 R thousands</t>
  </si>
  <si>
    <t>2024/25
 R thousands</t>
  </si>
  <si>
    <t>Direct transfers</t>
  </si>
  <si>
    <t/>
  </si>
  <si>
    <t>Equitable share and related</t>
  </si>
  <si>
    <t>Fuel levy sharing</t>
  </si>
  <si>
    <t>Infrastructure</t>
  </si>
  <si>
    <t>Municipal infrastructure grant</t>
  </si>
  <si>
    <t>Urban settlement development grant</t>
  </si>
  <si>
    <t>Public transport network grant</t>
  </si>
  <si>
    <t>Integrated national electrification programme (municipal) grant</t>
  </si>
  <si>
    <t>Neighbourhood development partnership grant (capital grant)</t>
  </si>
  <si>
    <t>Rural roads assets management systems grant</t>
  </si>
  <si>
    <t>Integrated city development grant</t>
  </si>
  <si>
    <t>Regional bulk infrastructure grant</t>
  </si>
  <si>
    <t>Water services infrastructure grant</t>
  </si>
  <si>
    <t>Municipal disaster recovery grant</t>
  </si>
  <si>
    <t>Integrated urban development grant</t>
  </si>
  <si>
    <t>Metro informal settlements partnership grant</t>
  </si>
  <si>
    <t>Capacity building and other current transfers</t>
  </si>
  <si>
    <t>Local government financial management grant</t>
  </si>
  <si>
    <t>Municipal systems improvements grant</t>
  </si>
  <si>
    <t>Expanded public works programme integrated grant for municipalities</t>
  </si>
  <si>
    <t>Infrastructure skills development grant</t>
  </si>
  <si>
    <t>Municpal emergency housing grant</t>
  </si>
  <si>
    <t>Energy efficiency and demand side management grant</t>
  </si>
  <si>
    <t>Municipal disaster relief grant</t>
  </si>
  <si>
    <t>Programme and project preperation support grant</t>
  </si>
  <si>
    <t>Municipal demarcation transition grant</t>
  </si>
  <si>
    <t>Sub total direct transfers</t>
  </si>
  <si>
    <t>Indirect transfers</t>
  </si>
  <si>
    <t>Infrastructure transfers</t>
  </si>
  <si>
    <t>Integrated national electrification programme (Eskom) grant</t>
  </si>
  <si>
    <t>Neighbourhood development partnership grant (technical assistance)</t>
  </si>
  <si>
    <t>Rural households infrastructure grant</t>
  </si>
  <si>
    <t>Bucket eradication programme grant</t>
  </si>
  <si>
    <t>Sub total indirect transfers</t>
  </si>
  <si>
    <t>Total</t>
  </si>
  <si>
    <t xml:space="preserve">
C DC16   Xhariep</t>
  </si>
  <si>
    <t xml:space="preserve">
C DC18   Lejweleputswa</t>
  </si>
  <si>
    <t xml:space="preserve">
C DC19   Thabo Mofutsanyana</t>
  </si>
  <si>
    <t xml:space="preserve">
C DC20   Fezile Dabi</t>
  </si>
  <si>
    <t xml:space="preserve">
B FS161  Letsemeng</t>
  </si>
  <si>
    <t xml:space="preserve">
B FS162  Kopanong</t>
  </si>
  <si>
    <t xml:space="preserve">
B FS163  Mohokare</t>
  </si>
  <si>
    <t xml:space="preserve">
B FS181  Masilonyana</t>
  </si>
  <si>
    <t xml:space="preserve">
B FS182  Tokologo</t>
  </si>
  <si>
    <t xml:space="preserve">
B FS183  Tswelopele</t>
  </si>
  <si>
    <t xml:space="preserve">
B FS184  Matjhabeng</t>
  </si>
  <si>
    <t xml:space="preserve">
B FS185  Nala</t>
  </si>
  <si>
    <t xml:space="preserve">
B FS191  Setsoto</t>
  </si>
  <si>
    <t xml:space="preserve">
B FS192  Dihlabeng</t>
  </si>
  <si>
    <t xml:space="preserve">
B FS193  Nketoana</t>
  </si>
  <si>
    <t xml:space="preserve">
B FS194  Maluti-a-Phofung</t>
  </si>
  <si>
    <t xml:space="preserve">
B FS195  Phumelela</t>
  </si>
  <si>
    <t xml:space="preserve">
B FS196  Mantsopa</t>
  </si>
  <si>
    <t xml:space="preserve">
B FS201  Moqhaka</t>
  </si>
  <si>
    <t xml:space="preserve">
B FS203  Ngwathe</t>
  </si>
  <si>
    <t xml:space="preserve">
B FS204  Metsimaholo</t>
  </si>
  <si>
    <t xml:space="preserve">
B FS205  Mafube</t>
  </si>
  <si>
    <t xml:space="preserve">
A MAN    Mangaung</t>
  </si>
  <si>
    <t>Transfers from Provincial Departments</t>
  </si>
  <si>
    <t>Municipal Allocations from Provincial Departments</t>
  </si>
  <si>
    <t>of which</t>
  </si>
  <si>
    <t>Total: Transfers from Provincial Departments</t>
  </si>
  <si>
    <t>Cooperative Governance and Traditional Affairs</t>
  </si>
  <si>
    <t>Limited Finanancial Support</t>
  </si>
  <si>
    <t>Public Works and Infrastructure</t>
  </si>
  <si>
    <t>Property rates and Taxes</t>
  </si>
  <si>
    <t>Sport, Arts, Culture and Recreation</t>
  </si>
  <si>
    <t>Assistance to Local Municipalities for Library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</si>
</sst>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#\ ##0"/>
    <numFmt numFmtId="165" formatCode="_(* #,##0,_);_(* \(#,##0,\);_(* &quot;- &quot;?_);_(@_)"/>
  </numFmts>
  <fonts count="13" x14ac:knownFonts="1">
    <font>
      <sz val="10"/>
      <color rgb="FF000000"/>
      <name val="ARIAL"/>
    </font>
    <font>
      <b/>
      <sz val="11"/>
      <color rgb="FF000000"/>
      <name val="ARIAL NARROW"/>
    </font>
    <font>
      <b/>
      <sz val="12"/>
      <color indexed="8"/>
      <name val="ARIAL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 Narrow"/>
      <family val="2"/>
    </font>
    <font>
      <b/>
      <sz val="11"/>
      <color indexed="8"/>
      <name val="ARIAL NARROW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i/>
      <sz val="10"/>
      <name val="Arial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64" fontId="5" fillId="0" borderId="2" xfId="0" quotePrefix="1" applyNumberFormat="1" applyFont="1" applyFill="1" applyBorder="1" applyAlignment="1" applyProtection="1">
      <alignment horizontal="center" vertical="top" wrapText="1"/>
    </xf>
    <xf numFmtId="0" fontId="5" fillId="0" borderId="0" xfId="0" applyNumberFormat="1" applyFont="1" applyFill="1" applyBorder="1" applyAlignment="1" applyProtection="1">
      <alignment horizontal="left" vertical="center" indent="1"/>
    </xf>
    <xf numFmtId="165" fontId="5" fillId="0" borderId="0" xfId="0" applyNumberFormat="1" applyFont="1" applyFill="1" applyBorder="1" applyAlignment="1" applyProtection="1">
      <alignment horizontal="right" vertical="center"/>
    </xf>
    <xf numFmtId="165" fontId="5" fillId="0" borderId="0" xfId="0" applyNumberFormat="1" applyFont="1" applyFill="1" applyBorder="1" applyAlignment="1" applyProtection="1">
      <alignment vertical="center"/>
    </xf>
    <xf numFmtId="0" fontId="11" fillId="0" borderId="0" xfId="0" applyNumberFormat="1" applyFont="1" applyFill="1" applyBorder="1" applyAlignment="1" applyProtection="1">
      <alignment horizontal="left" vertical="center" indent="2"/>
    </xf>
    <xf numFmtId="0" fontId="10" fillId="0" borderId="0" xfId="0" applyNumberFormat="1" applyFont="1" applyFill="1" applyBorder="1" applyAlignment="1" applyProtection="1">
      <alignment horizontal="left" vertical="center" indent="2"/>
    </xf>
    <xf numFmtId="165" fontId="10" fillId="0" borderId="4" xfId="0" applyNumberFormat="1" applyFont="1" applyFill="1" applyBorder="1" applyAlignment="1" applyProtection="1">
      <alignment horizontal="right" vertical="center"/>
    </xf>
    <xf numFmtId="165" fontId="10" fillId="0" borderId="5" xfId="0" applyNumberFormat="1" applyFont="1" applyFill="1" applyBorder="1" applyAlignment="1" applyProtection="1">
      <alignment horizontal="right" vertical="center"/>
    </xf>
    <xf numFmtId="165" fontId="10" fillId="0" borderId="6" xfId="0" applyNumberFormat="1" applyFont="1" applyFill="1" applyBorder="1" applyAlignment="1" applyProtection="1">
      <alignment horizontal="right" vertical="center"/>
    </xf>
    <xf numFmtId="165" fontId="10" fillId="0" borderId="7" xfId="0" applyNumberFormat="1" applyFont="1" applyFill="1" applyBorder="1" applyAlignment="1" applyProtection="1">
      <alignment horizontal="right" vertical="center"/>
    </xf>
    <xf numFmtId="165" fontId="10" fillId="0" borderId="0" xfId="0" applyNumberFormat="1" applyFont="1" applyFill="1" applyBorder="1" applyAlignment="1" applyProtection="1">
      <alignment horizontal="right" vertical="center"/>
    </xf>
    <xf numFmtId="165" fontId="10" fillId="0" borderId="8" xfId="0" applyNumberFormat="1" applyFont="1" applyFill="1" applyBorder="1" applyAlignment="1" applyProtection="1">
      <alignment horizontal="right" vertical="center"/>
    </xf>
    <xf numFmtId="165" fontId="10" fillId="0" borderId="9" xfId="0" applyNumberFormat="1" applyFont="1" applyFill="1" applyBorder="1" applyAlignment="1" applyProtection="1">
      <alignment horizontal="right" vertical="center"/>
    </xf>
    <xf numFmtId="165" fontId="10" fillId="0" borderId="10" xfId="0" applyNumberFormat="1" applyFont="1" applyFill="1" applyBorder="1" applyAlignment="1" applyProtection="1">
      <alignment horizontal="right" vertical="center"/>
    </xf>
    <xf numFmtId="165" fontId="10" fillId="0" borderId="11" xfId="0" applyNumberFormat="1" applyFont="1" applyFill="1" applyBorder="1" applyAlignment="1" applyProtection="1">
      <alignment horizontal="right" vertical="center"/>
    </xf>
    <xf numFmtId="0" fontId="0" fillId="0" borderId="0" xfId="0" applyNumberFormat="1" applyFill="1" applyBorder="1" applyProtection="1"/>
    <xf numFmtId="165" fontId="0" fillId="0" borderId="0" xfId="0" applyNumberFormat="1" applyFill="1" applyBorder="1" applyAlignment="1" applyProtection="1">
      <alignment horizontal="right"/>
    </xf>
    <xf numFmtId="0" fontId="5" fillId="0" borderId="3" xfId="0" applyNumberFormat="1" applyFont="1" applyFill="1" applyBorder="1" applyAlignment="1" applyProtection="1">
      <alignment horizontal="left" vertical="center" indent="1"/>
    </xf>
    <xf numFmtId="165" fontId="5" fillId="0" borderId="3" xfId="0" applyNumberFormat="1" applyFont="1" applyFill="1" applyBorder="1" applyAlignment="1" applyProtection="1">
      <alignment horizontal="right" vertical="center"/>
    </xf>
    <xf numFmtId="165" fontId="10" fillId="0" borderId="0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165" fontId="0" fillId="0" borderId="0" xfId="0" applyNumberFormat="1"/>
    <xf numFmtId="0" fontId="0" fillId="0" borderId="0" xfId="0" applyProtection="1"/>
    <xf numFmtId="0" fontId="4" fillId="0" borderId="2" xfId="0" applyFont="1" applyFill="1" applyBorder="1" applyAlignment="1" applyProtection="1">
      <alignment horizontal="left" wrapText="1" indent="1"/>
    </xf>
    <xf numFmtId="0" fontId="6" fillId="0" borderId="0" xfId="0" applyFont="1" applyAlignment="1" applyProtection="1">
      <alignment wrapText="1"/>
    </xf>
    <xf numFmtId="165" fontId="7" fillId="0" borderId="0" xfId="0" applyNumberFormat="1" applyFont="1" applyFill="1" applyAlignment="1" applyProtection="1">
      <alignment horizontal="right" wrapText="1"/>
    </xf>
    <xf numFmtId="0" fontId="8" fillId="0" borderId="0" xfId="0" applyFont="1" applyAlignment="1" applyProtection="1">
      <alignment wrapText="1"/>
    </xf>
    <xf numFmtId="0" fontId="9" fillId="0" borderId="0" xfId="0" applyFont="1" applyAlignment="1" applyProtection="1">
      <alignment wrapText="1"/>
    </xf>
    <xf numFmtId="165" fontId="10" fillId="0" borderId="0" xfId="0" applyNumberFormat="1" applyFont="1" applyFill="1" applyProtection="1"/>
    <xf numFmtId="0" fontId="6" fillId="0" borderId="3" xfId="0" applyFont="1" applyBorder="1" applyAlignment="1" applyProtection="1">
      <alignment wrapText="1"/>
    </xf>
    <xf numFmtId="0" fontId="1" fillId="0" borderId="0" xfId="0" applyNumberFormat="1" applyFont="1" applyFill="1" applyAlignment="1" applyProtection="1">
      <alignment horizontal="left" wrapText="1"/>
    </xf>
    <xf numFmtId="165" fontId="1" fillId="0" borderId="0" xfId="0" applyNumberFormat="1" applyFont="1" applyFill="1" applyAlignment="1" applyProtection="1">
      <alignment horizontal="right"/>
    </xf>
    <xf numFmtId="165" fontId="0" fillId="0" borderId="0" xfId="0" applyNumberFormat="1" applyProtection="1"/>
    <xf numFmtId="0" fontId="12" fillId="0" borderId="0" xfId="0" applyFont="1" applyAlignment="1">
      <alignment vertical="center"/>
    </xf>
    <xf numFmtId="0" fontId="2" fillId="0" borderId="0" xfId="0" applyFont="1" applyAlignment="1" applyProtection="1">
      <alignment horizontal="center" wrapText="1"/>
    </xf>
    <xf numFmtId="0" fontId="3" fillId="0" borderId="1" xfId="0" applyFont="1" applyBorder="1" applyAlignment="1" applyProtection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abSelected="1" workbookViewId="0">
      <selection activeCell="K7" sqref="K7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2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5152321000</v>
      </c>
      <c r="G5" s="3">
        <v>5511593000</v>
      </c>
      <c r="H5" s="3">
        <v>5900175000</v>
      </c>
    </row>
    <row r="6" spans="1:8" ht="13" x14ac:dyDescent="0.3">
      <c r="A6" s="23"/>
      <c r="B6" s="23"/>
      <c r="C6" s="23"/>
      <c r="D6" s="23"/>
      <c r="E6" s="27" t="s">
        <v>9</v>
      </c>
      <c r="F6" s="3">
        <f>SUM('DC16:MAN'!F6)</f>
        <v>363435000</v>
      </c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2563542000</v>
      </c>
      <c r="G7" s="4">
        <f>SUM(G8:G19)</f>
        <v>2645752000</v>
      </c>
      <c r="H7" s="4">
        <f>SUM(H8:H19)</f>
        <v>2740703000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844877000</v>
      </c>
      <c r="G8" s="11">
        <v>857979000</v>
      </c>
      <c r="H8" s="11">
        <v>895325000</v>
      </c>
    </row>
    <row r="9" spans="1:8" ht="13" x14ac:dyDescent="0.3">
      <c r="A9" s="23"/>
      <c r="B9" s="23"/>
      <c r="C9" s="23"/>
      <c r="D9" s="23"/>
      <c r="E9" s="28" t="s">
        <v>12</v>
      </c>
      <c r="F9" s="11">
        <v>491760000</v>
      </c>
      <c r="G9" s="11">
        <v>513434000</v>
      </c>
      <c r="H9" s="11">
        <v>536492000</v>
      </c>
    </row>
    <row r="10" spans="1:8" ht="13" x14ac:dyDescent="0.3">
      <c r="A10" s="23"/>
      <c r="B10" s="23"/>
      <c r="C10" s="23"/>
      <c r="D10" s="23"/>
      <c r="E10" s="28" t="s">
        <v>13</v>
      </c>
      <c r="F10" s="20">
        <v>249894000</v>
      </c>
      <c r="G10" s="20">
        <v>260551000</v>
      </c>
      <c r="H10" s="20">
        <v>270503000</v>
      </c>
    </row>
    <row r="11" spans="1:8" ht="13" x14ac:dyDescent="0.3">
      <c r="A11" s="23"/>
      <c r="B11" s="23"/>
      <c r="C11" s="23"/>
      <c r="D11" s="23"/>
      <c r="E11" s="28" t="s">
        <v>14</v>
      </c>
      <c r="F11" s="11">
        <v>129996000</v>
      </c>
      <c r="G11" s="11">
        <v>139080000</v>
      </c>
      <c r="H11" s="11">
        <v>145326000</v>
      </c>
    </row>
    <row r="12" spans="1:8" ht="13" x14ac:dyDescent="0.3">
      <c r="A12" s="23"/>
      <c r="B12" s="23"/>
      <c r="C12" s="23"/>
      <c r="D12" s="23"/>
      <c r="E12" s="28" t="s">
        <v>15</v>
      </c>
      <c r="F12" s="20">
        <v>20738000</v>
      </c>
      <c r="G12" s="20">
        <v>24738000</v>
      </c>
      <c r="H12" s="20">
        <v>5000000</v>
      </c>
    </row>
    <row r="13" spans="1:8" ht="13" x14ac:dyDescent="0.3">
      <c r="A13" s="23"/>
      <c r="B13" s="23"/>
      <c r="C13" s="23"/>
      <c r="D13" s="23"/>
      <c r="E13" s="28" t="s">
        <v>16</v>
      </c>
      <c r="F13" s="20">
        <v>9654000</v>
      </c>
      <c r="G13" s="20">
        <v>9692000</v>
      </c>
      <c r="H13" s="20">
        <v>10043000</v>
      </c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>
        <v>204407000</v>
      </c>
      <c r="G15" s="11">
        <v>223896000</v>
      </c>
      <c r="H15" s="11">
        <v>233951000</v>
      </c>
    </row>
    <row r="16" spans="1:8" ht="13" x14ac:dyDescent="0.3">
      <c r="A16" s="23"/>
      <c r="B16" s="23"/>
      <c r="C16" s="23"/>
      <c r="D16" s="23"/>
      <c r="E16" s="28" t="s">
        <v>19</v>
      </c>
      <c r="F16" s="11">
        <v>332599000</v>
      </c>
      <c r="G16" s="11">
        <v>324442000</v>
      </c>
      <c r="H16" s="11">
        <v>339012000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>
        <v>279617000</v>
      </c>
      <c r="G19" s="11">
        <v>291940000</v>
      </c>
      <c r="H19" s="11">
        <v>305051000</v>
      </c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142400000</v>
      </c>
      <c r="G20" s="3">
        <f>SUM(G21:G29)</f>
        <v>89396000</v>
      </c>
      <c r="H20" s="3">
        <f>SUM(H21:H29)</f>
        <v>93340000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59020000</v>
      </c>
      <c r="G21" s="20">
        <v>59120000</v>
      </c>
      <c r="H21" s="20">
        <v>59120000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46707000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>
        <v>23000000</v>
      </c>
      <c r="G26" s="11">
        <v>16000000</v>
      </c>
      <c r="H26" s="11">
        <v>19100000</v>
      </c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>
        <v>13673000</v>
      </c>
      <c r="G28" s="20">
        <v>14276000</v>
      </c>
      <c r="H28" s="20">
        <v>15120000</v>
      </c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8221698000</v>
      </c>
      <c r="G30" s="19">
        <f>+G5+G6+G7+G20</f>
        <v>8246741000</v>
      </c>
      <c r="H30" s="19">
        <f>+H5+H6+H7+H20</f>
        <v>8734218000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1109609000</v>
      </c>
      <c r="G32" s="3">
        <f>SUM(G33:G38)</f>
        <v>826128000</v>
      </c>
      <c r="H32" s="3">
        <f>SUM(H33:H38)</f>
        <v>864725000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945817000</v>
      </c>
      <c r="G33" s="11">
        <v>724899000</v>
      </c>
      <c r="H33" s="11">
        <v>757447000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101354000</v>
      </c>
      <c r="G34" s="11">
        <v>100829000</v>
      </c>
      <c r="H34" s="11">
        <v>106878000</v>
      </c>
    </row>
    <row r="35" spans="1:8" ht="13" x14ac:dyDescent="0.3">
      <c r="A35" s="23"/>
      <c r="B35" s="23"/>
      <c r="C35" s="23"/>
      <c r="D35" s="23"/>
      <c r="E35" s="28" t="s">
        <v>37</v>
      </c>
      <c r="F35" s="11">
        <v>1800000</v>
      </c>
      <c r="G35" s="11">
        <v>400000</v>
      </c>
      <c r="H35" s="11">
        <v>400000</v>
      </c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>
        <v>60638000</v>
      </c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14345000</v>
      </c>
      <c r="G39" s="3">
        <f>SUM(G40:G40)</f>
        <v>12250000</v>
      </c>
      <c r="H39" s="3">
        <f>SUM(H40:H40)</f>
        <v>12250000</v>
      </c>
    </row>
    <row r="40" spans="1:8" ht="13" x14ac:dyDescent="0.3">
      <c r="A40" s="23"/>
      <c r="B40" s="23"/>
      <c r="C40" s="23"/>
      <c r="D40" s="23"/>
      <c r="E40" s="28" t="s">
        <v>25</v>
      </c>
      <c r="F40" s="20">
        <v>14345000</v>
      </c>
      <c r="G40" s="20">
        <v>12250000</v>
      </c>
      <c r="H40" s="20">
        <v>12250000</v>
      </c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1123954000</v>
      </c>
      <c r="G41" s="32">
        <f>+G32+G39</f>
        <v>838378000</v>
      </c>
      <c r="H41" s="32">
        <f>+H32+H39</f>
        <v>876975000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9345652000</v>
      </c>
      <c r="G42" s="32">
        <f>+G30+G41</f>
        <v>9085119000</v>
      </c>
      <c r="H42" s="32">
        <f>+H30+H41</f>
        <v>9611193000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500356000</v>
      </c>
      <c r="G45" s="4">
        <f>SUM(G47+G53+G59+G65+G71+G77+G83+G89+G95+G101+G107+G113)</f>
        <v>495490000</v>
      </c>
      <c r="H45" s="4">
        <f>SUM(H47+H53+H59+H65+H71+H77+H83+H89+H95+H101+H107+H113)</f>
        <v>595492000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9256000</v>
      </c>
      <c r="G47" s="3">
        <f>SUM(G48:G51)</f>
        <v>4392000</v>
      </c>
      <c r="H47" s="3">
        <f>SUM(H48:H51)</f>
        <v>4392000</v>
      </c>
    </row>
    <row r="48" spans="1:8" x14ac:dyDescent="0.25">
      <c r="A48" s="23"/>
      <c r="B48" s="23"/>
      <c r="C48" s="23"/>
      <c r="D48" s="23"/>
      <c r="E48" s="6" t="s">
        <v>70</v>
      </c>
      <c r="F48" s="7">
        <f>SUM('DC16:MAN'!F48)</f>
        <v>9256000</v>
      </c>
      <c r="G48" s="8">
        <f>SUM('DC16:MAN'!G48)</f>
        <v>4392000</v>
      </c>
      <c r="H48" s="9">
        <f>SUM('DC16:MAN'!H48)</f>
        <v>4392000</v>
      </c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480600000</v>
      </c>
      <c r="G53" s="3">
        <f>SUM(G54:G57)</f>
        <v>480598000</v>
      </c>
      <c r="H53" s="3">
        <f>SUM(H54:H57)</f>
        <v>580600000</v>
      </c>
    </row>
    <row r="54" spans="1:8" x14ac:dyDescent="0.25">
      <c r="A54" s="23"/>
      <c r="B54" s="23"/>
      <c r="C54" s="23"/>
      <c r="D54" s="23"/>
      <c r="E54" s="6" t="s">
        <v>72</v>
      </c>
      <c r="F54" s="7">
        <f>SUM('DC16:MAN'!F54)</f>
        <v>480600000</v>
      </c>
      <c r="G54" s="8">
        <f>SUM('DC16:MAN'!G54)</f>
        <v>480598000</v>
      </c>
      <c r="H54" s="9">
        <f>SUM('DC16:MAN'!H54)</f>
        <v>580600000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10500000</v>
      </c>
      <c r="G59" s="3">
        <f>SUM(G60:G63)</f>
        <v>10500000</v>
      </c>
      <c r="H59" s="3">
        <f>SUM(H60:H63)</f>
        <v>10500000</v>
      </c>
    </row>
    <row r="60" spans="1:8" ht="14.5" x14ac:dyDescent="0.25">
      <c r="A60" s="23"/>
      <c r="B60" s="23"/>
      <c r="C60" s="23"/>
      <c r="D60" s="23"/>
      <c r="E60" s="34" t="s">
        <v>74</v>
      </c>
      <c r="F60" s="7">
        <f>SUM('DC16:MAN'!F60)</f>
        <v>10500000</v>
      </c>
      <c r="G60" s="8">
        <f>SUM('DC16:MAN'!G60)</f>
        <v>10500000</v>
      </c>
      <c r="H60" s="9">
        <f>SUM('DC16:MAN'!H60)</f>
        <v>10500000</v>
      </c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500356000</v>
      </c>
      <c r="G118" s="19">
        <f>SUM(G45)</f>
        <v>495490000</v>
      </c>
      <c r="H118" s="19">
        <f>SUM(H45)</f>
        <v>595492000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workbookViewId="0">
      <selection activeCell="H49" sqref="H49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42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49161000</v>
      </c>
      <c r="G5" s="3">
        <v>51012000</v>
      </c>
      <c r="H5" s="3">
        <v>53026000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2299000</v>
      </c>
      <c r="G7" s="4">
        <f>SUM(G8:G19)</f>
        <v>2308000</v>
      </c>
      <c r="H7" s="4">
        <f>SUM(H8:H19)</f>
        <v>2391000</v>
      </c>
    </row>
    <row r="8" spans="1:8" ht="13" x14ac:dyDescent="0.3">
      <c r="A8" s="23"/>
      <c r="B8" s="23"/>
      <c r="C8" s="23"/>
      <c r="D8" s="23"/>
      <c r="E8" s="28" t="s">
        <v>11</v>
      </c>
      <c r="F8" s="11"/>
      <c r="G8" s="11"/>
      <c r="H8" s="11"/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>
        <v>2299000</v>
      </c>
      <c r="G13" s="20">
        <v>2308000</v>
      </c>
      <c r="H13" s="20">
        <v>2391000</v>
      </c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/>
      <c r="G16" s="11"/>
      <c r="H16" s="11"/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2840000</v>
      </c>
      <c r="G20" s="3">
        <f>SUM(G21:G29)</f>
        <v>1720000</v>
      </c>
      <c r="H20" s="3">
        <f>SUM(H21:H29)</f>
        <v>1720000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1720000</v>
      </c>
      <c r="G21" s="20">
        <v>1720000</v>
      </c>
      <c r="H21" s="20">
        <v>1720000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1120000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54300000</v>
      </c>
      <c r="G30" s="19">
        <f>+G5+G6+G7+G20</f>
        <v>55040000</v>
      </c>
      <c r="H30" s="19">
        <f>+H5+H6+H7+H20</f>
        <v>57137000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/>
      <c r="G34" s="11"/>
      <c r="H34" s="11"/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1405000</v>
      </c>
      <c r="G39" s="3">
        <f>SUM(G40:G40)</f>
        <v>1200000</v>
      </c>
      <c r="H39" s="3">
        <f>SUM(H40:H40)</f>
        <v>1200000</v>
      </c>
    </row>
    <row r="40" spans="1:8" ht="13" x14ac:dyDescent="0.3">
      <c r="A40" s="23"/>
      <c r="B40" s="23"/>
      <c r="C40" s="23"/>
      <c r="D40" s="23"/>
      <c r="E40" s="28" t="s">
        <v>25</v>
      </c>
      <c r="F40" s="20">
        <v>1405000</v>
      </c>
      <c r="G40" s="20">
        <v>1200000</v>
      </c>
      <c r="H40" s="20">
        <v>1200000</v>
      </c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1405000</v>
      </c>
      <c r="G41" s="32">
        <f>+G32+G39</f>
        <v>1200000</v>
      </c>
      <c r="H41" s="32">
        <f>+H32+H39</f>
        <v>1200000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55705000</v>
      </c>
      <c r="G42" s="32">
        <f>+G30+G41</f>
        <v>56240000</v>
      </c>
      <c r="H42" s="32">
        <f>+H30+H41</f>
        <v>58337000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9256000</v>
      </c>
      <c r="G45" s="4">
        <f>SUM(G47+G53+G59+G65+G71+G77+G83+G89+G95+G101+G107+G113)</f>
        <v>4392000</v>
      </c>
      <c r="H45" s="4">
        <f>SUM(H47+H53+H59+H65+H71+H77+H83+H89+H95+H101+H107+H113)</f>
        <v>4392000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9256000</v>
      </c>
      <c r="G47" s="3">
        <f>SUM(G48:G51)</f>
        <v>4392000</v>
      </c>
      <c r="H47" s="3">
        <f>SUM(H48:H51)</f>
        <v>4392000</v>
      </c>
    </row>
    <row r="48" spans="1:8" x14ac:dyDescent="0.25">
      <c r="A48" s="23"/>
      <c r="B48" s="23"/>
      <c r="C48" s="23"/>
      <c r="D48" s="23"/>
      <c r="E48" s="6" t="s">
        <v>70</v>
      </c>
      <c r="F48" s="7">
        <v>9256000</v>
      </c>
      <c r="G48" s="8">
        <v>4392000</v>
      </c>
      <c r="H48" s="9">
        <v>4392000</v>
      </c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1:8" x14ac:dyDescent="0.25">
      <c r="A54" s="23"/>
      <c r="B54" s="23"/>
      <c r="C54" s="23"/>
      <c r="D54" s="23"/>
      <c r="E54" s="6" t="s">
        <v>72</v>
      </c>
      <c r="F54" s="7"/>
      <c r="G54" s="8"/>
      <c r="H54" s="9"/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9256000</v>
      </c>
      <c r="G118" s="19">
        <f>SUM(G45)</f>
        <v>4392000</v>
      </c>
      <c r="H118" s="19">
        <f>SUM(H45)</f>
        <v>4392000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workbookViewId="0">
      <selection activeCell="E54" sqref="E54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43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144044000</v>
      </c>
      <c r="G5" s="3">
        <v>148826000</v>
      </c>
      <c r="H5" s="3">
        <v>153916000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2441000</v>
      </c>
      <c r="G7" s="4">
        <f>SUM(G8:G19)</f>
        <v>2451000</v>
      </c>
      <c r="H7" s="4">
        <f>SUM(H8:H19)</f>
        <v>2540000</v>
      </c>
    </row>
    <row r="8" spans="1:8" ht="13" x14ac:dyDescent="0.3">
      <c r="A8" s="23"/>
      <c r="B8" s="23"/>
      <c r="C8" s="23"/>
      <c r="D8" s="23"/>
      <c r="E8" s="28" t="s">
        <v>11</v>
      </c>
      <c r="F8" s="11"/>
      <c r="G8" s="11"/>
      <c r="H8" s="11"/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>
        <v>2441000</v>
      </c>
      <c r="G13" s="20">
        <v>2451000</v>
      </c>
      <c r="H13" s="20">
        <v>2540000</v>
      </c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/>
      <c r="G16" s="11"/>
      <c r="H16" s="11"/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6265000</v>
      </c>
      <c r="G20" s="3">
        <f>SUM(G21:G29)</f>
        <v>1000000</v>
      </c>
      <c r="H20" s="3">
        <f>SUM(H21:H29)</f>
        <v>6000000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1000000</v>
      </c>
      <c r="G21" s="20">
        <v>1000000</v>
      </c>
      <c r="H21" s="20">
        <v>1000000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1265000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>
        <v>4000000</v>
      </c>
      <c r="G26" s="11"/>
      <c r="H26" s="11">
        <v>5000000</v>
      </c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152750000</v>
      </c>
      <c r="G30" s="19">
        <f>+G5+G6+G7+G20</f>
        <v>152277000</v>
      </c>
      <c r="H30" s="19">
        <f>+H5+H6+H7+H20</f>
        <v>162456000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/>
      <c r="G34" s="11"/>
      <c r="H34" s="11"/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4216000</v>
      </c>
      <c r="G39" s="3">
        <f>SUM(G40:G40)</f>
        <v>3600000</v>
      </c>
      <c r="H39" s="3">
        <f>SUM(H40:H40)</f>
        <v>3600000</v>
      </c>
    </row>
    <row r="40" spans="1:8" ht="13" x14ac:dyDescent="0.3">
      <c r="A40" s="23"/>
      <c r="B40" s="23"/>
      <c r="C40" s="23"/>
      <c r="D40" s="23"/>
      <c r="E40" s="28" t="s">
        <v>25</v>
      </c>
      <c r="F40" s="20">
        <v>4216000</v>
      </c>
      <c r="G40" s="20">
        <v>3600000</v>
      </c>
      <c r="H40" s="20">
        <v>3600000</v>
      </c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4216000</v>
      </c>
      <c r="G41" s="32">
        <f>+G32+G39</f>
        <v>3600000</v>
      </c>
      <c r="H41" s="32">
        <f>+H32+H39</f>
        <v>3600000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156966000</v>
      </c>
      <c r="G42" s="32">
        <f>+G30+G41</f>
        <v>155877000</v>
      </c>
      <c r="H42" s="32">
        <f>+H30+H41</f>
        <v>166056000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1:8" x14ac:dyDescent="0.25">
      <c r="A54" s="23"/>
      <c r="B54" s="23"/>
      <c r="C54" s="23"/>
      <c r="D54" s="23"/>
      <c r="E54" s="6" t="s">
        <v>72</v>
      </c>
      <c r="F54" s="7"/>
      <c r="G54" s="8"/>
      <c r="H54" s="9"/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0</v>
      </c>
      <c r="G118" s="19">
        <f>SUM(G45)</f>
        <v>0</v>
      </c>
      <c r="H118" s="19">
        <f>SUM(H45)</f>
        <v>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workbookViewId="0">
      <selection activeCell="E54" sqref="E54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44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130459000</v>
      </c>
      <c r="G5" s="3">
        <v>135676000</v>
      </c>
      <c r="H5" s="3">
        <v>141290000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2573000</v>
      </c>
      <c r="G7" s="4">
        <f>SUM(G8:G19)</f>
        <v>2583000</v>
      </c>
      <c r="H7" s="4">
        <f>SUM(H8:H19)</f>
        <v>2677000</v>
      </c>
    </row>
    <row r="8" spans="1:8" ht="13" x14ac:dyDescent="0.3">
      <c r="A8" s="23"/>
      <c r="B8" s="23"/>
      <c r="C8" s="23"/>
      <c r="D8" s="23"/>
      <c r="E8" s="28" t="s">
        <v>11</v>
      </c>
      <c r="F8" s="11"/>
      <c r="G8" s="11"/>
      <c r="H8" s="11"/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>
        <v>2573000</v>
      </c>
      <c r="G13" s="20">
        <v>2583000</v>
      </c>
      <c r="H13" s="20">
        <v>2677000</v>
      </c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/>
      <c r="G16" s="11"/>
      <c r="H16" s="11"/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12656000</v>
      </c>
      <c r="G20" s="3">
        <f>SUM(G21:G29)</f>
        <v>6300000</v>
      </c>
      <c r="H20" s="3">
        <f>SUM(H21:H29)</f>
        <v>2300000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2300000</v>
      </c>
      <c r="G21" s="20">
        <v>2300000</v>
      </c>
      <c r="H21" s="20">
        <v>2300000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5356000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>
        <v>5000000</v>
      </c>
      <c r="G26" s="11">
        <v>4000000</v>
      </c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145688000</v>
      </c>
      <c r="G30" s="19">
        <f>+G5+G6+G7+G20</f>
        <v>144559000</v>
      </c>
      <c r="H30" s="19">
        <f>+H5+H6+H7+H20</f>
        <v>146267000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/>
      <c r="G34" s="11"/>
      <c r="H34" s="11"/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4216000</v>
      </c>
      <c r="G39" s="3">
        <f>SUM(G40:G40)</f>
        <v>3600000</v>
      </c>
      <c r="H39" s="3">
        <f>SUM(H40:H40)</f>
        <v>3600000</v>
      </c>
    </row>
    <row r="40" spans="1:8" ht="13" x14ac:dyDescent="0.3">
      <c r="A40" s="23"/>
      <c r="B40" s="23"/>
      <c r="C40" s="23"/>
      <c r="D40" s="23"/>
      <c r="E40" s="28" t="s">
        <v>25</v>
      </c>
      <c r="F40" s="20">
        <v>4216000</v>
      </c>
      <c r="G40" s="20">
        <v>3600000</v>
      </c>
      <c r="H40" s="20">
        <v>3600000</v>
      </c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4216000</v>
      </c>
      <c r="G41" s="32">
        <f>+G32+G39</f>
        <v>3600000</v>
      </c>
      <c r="H41" s="32">
        <f>+H32+H39</f>
        <v>3600000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149904000</v>
      </c>
      <c r="G42" s="32">
        <f>+G30+G41</f>
        <v>148159000</v>
      </c>
      <c r="H42" s="32">
        <f>+H30+H41</f>
        <v>149867000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1:8" x14ac:dyDescent="0.25">
      <c r="A54" s="23"/>
      <c r="B54" s="23"/>
      <c r="C54" s="23"/>
      <c r="D54" s="23"/>
      <c r="E54" s="6" t="s">
        <v>72</v>
      </c>
      <c r="F54" s="7"/>
      <c r="G54" s="8"/>
      <c r="H54" s="9"/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0</v>
      </c>
      <c r="G118" s="19">
        <f>SUM(G45)</f>
        <v>0</v>
      </c>
      <c r="H118" s="19">
        <f>SUM(H45)</f>
        <v>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workbookViewId="0">
      <selection activeCell="E54" sqref="E54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45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168576000</v>
      </c>
      <c r="G5" s="3">
        <v>172779000</v>
      </c>
      <c r="H5" s="3">
        <v>177162000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2341000</v>
      </c>
      <c r="G7" s="4">
        <f>SUM(G8:G19)</f>
        <v>2350000</v>
      </c>
      <c r="H7" s="4">
        <f>SUM(H8:H19)</f>
        <v>2435000</v>
      </c>
    </row>
    <row r="8" spans="1:8" ht="13" x14ac:dyDescent="0.3">
      <c r="A8" s="23"/>
      <c r="B8" s="23"/>
      <c r="C8" s="23"/>
      <c r="D8" s="23"/>
      <c r="E8" s="28" t="s">
        <v>11</v>
      </c>
      <c r="F8" s="11"/>
      <c r="G8" s="11"/>
      <c r="H8" s="11"/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>
        <v>2341000</v>
      </c>
      <c r="G13" s="20">
        <v>2350000</v>
      </c>
      <c r="H13" s="20">
        <v>2435000</v>
      </c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/>
      <c r="G16" s="11"/>
      <c r="H16" s="11"/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2577000</v>
      </c>
      <c r="G20" s="3">
        <f>SUM(G21:G29)</f>
        <v>1300000</v>
      </c>
      <c r="H20" s="3">
        <f>SUM(H21:H29)</f>
        <v>1300000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1300000</v>
      </c>
      <c r="G21" s="20">
        <v>1300000</v>
      </c>
      <c r="H21" s="20">
        <v>1300000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1277000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173494000</v>
      </c>
      <c r="G30" s="19">
        <f>+G5+G6+G7+G20</f>
        <v>176429000</v>
      </c>
      <c r="H30" s="19">
        <f>+H5+H6+H7+H20</f>
        <v>180897000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/>
      <c r="G34" s="11"/>
      <c r="H34" s="11"/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2810000</v>
      </c>
      <c r="G39" s="3">
        <f>SUM(G40:G40)</f>
        <v>2400000</v>
      </c>
      <c r="H39" s="3">
        <f>SUM(H40:H40)</f>
        <v>2400000</v>
      </c>
    </row>
    <row r="40" spans="1:8" ht="13" x14ac:dyDescent="0.3">
      <c r="A40" s="23"/>
      <c r="B40" s="23"/>
      <c r="C40" s="23"/>
      <c r="D40" s="23"/>
      <c r="E40" s="28" t="s">
        <v>25</v>
      </c>
      <c r="F40" s="20">
        <v>2810000</v>
      </c>
      <c r="G40" s="20">
        <v>2400000</v>
      </c>
      <c r="H40" s="20">
        <v>2400000</v>
      </c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2810000</v>
      </c>
      <c r="G41" s="32">
        <f>+G32+G39</f>
        <v>2400000</v>
      </c>
      <c r="H41" s="32">
        <f>+H32+H39</f>
        <v>2400000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176304000</v>
      </c>
      <c r="G42" s="32">
        <f>+G30+G41</f>
        <v>178829000</v>
      </c>
      <c r="H42" s="32">
        <f>+H30+H41</f>
        <v>183297000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1:8" x14ac:dyDescent="0.25">
      <c r="A54" s="23"/>
      <c r="B54" s="23"/>
      <c r="C54" s="23"/>
      <c r="D54" s="23"/>
      <c r="E54" s="6" t="s">
        <v>72</v>
      </c>
      <c r="F54" s="7"/>
      <c r="G54" s="8"/>
      <c r="H54" s="9"/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0</v>
      </c>
      <c r="G118" s="19">
        <f>SUM(G45)</f>
        <v>0</v>
      </c>
      <c r="H118" s="19">
        <f>SUM(H45)</f>
        <v>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3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46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79028000</v>
      </c>
      <c r="G5" s="3">
        <v>84111000</v>
      </c>
      <c r="H5" s="3">
        <v>89598000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57519000</v>
      </c>
      <c r="G7" s="4">
        <f>SUM(G8:G19)</f>
        <v>49018000</v>
      </c>
      <c r="H7" s="4">
        <f>SUM(H8:H19)</f>
        <v>51052000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19019000</v>
      </c>
      <c r="G8" s="11">
        <v>19691000</v>
      </c>
      <c r="H8" s="11">
        <v>20406000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18500000</v>
      </c>
      <c r="G11" s="11">
        <v>8000000</v>
      </c>
      <c r="H11" s="11">
        <v>8359000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20000000</v>
      </c>
      <c r="G16" s="11">
        <v>21327000</v>
      </c>
      <c r="H16" s="11">
        <v>22287000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9073000</v>
      </c>
      <c r="G20" s="3">
        <f>SUM(G21:G29)</f>
        <v>7000000</v>
      </c>
      <c r="H20" s="3">
        <f>SUM(H21:H29)</f>
        <v>8000000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3000000</v>
      </c>
      <c r="G21" s="20">
        <v>3000000</v>
      </c>
      <c r="H21" s="20">
        <v>3000000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1073000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>
        <v>5000000</v>
      </c>
      <c r="G26" s="11">
        <v>4000000</v>
      </c>
      <c r="H26" s="11">
        <v>5000000</v>
      </c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145620000</v>
      </c>
      <c r="G30" s="19">
        <f>+G5+G6+G7+G20</f>
        <v>140129000</v>
      </c>
      <c r="H30" s="19">
        <f>+H5+H6+H7+H20</f>
        <v>148650000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92000</v>
      </c>
      <c r="G32" s="3">
        <f>SUM(G33:G38)</f>
        <v>92000</v>
      </c>
      <c r="H32" s="3">
        <f>SUM(H33:H38)</f>
        <v>92000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92000</v>
      </c>
      <c r="G34" s="11">
        <v>92000</v>
      </c>
      <c r="H34" s="11">
        <v>92000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92000</v>
      </c>
      <c r="G41" s="32">
        <f>+G32+G39</f>
        <v>92000</v>
      </c>
      <c r="H41" s="32">
        <f>+H32+H39</f>
        <v>92000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145712000</v>
      </c>
      <c r="G42" s="32">
        <f>+G30+G41</f>
        <v>140221000</v>
      </c>
      <c r="H42" s="32">
        <f>+H30+H41</f>
        <v>148742000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2796000</v>
      </c>
      <c r="G45" s="4">
        <f>SUM(G47+G53+G59+G65+G71+G77+G83+G89+G95+G101+G107+G113)</f>
        <v>2935000</v>
      </c>
      <c r="H45" s="4">
        <f>SUM(H47+H53+H59+H65+H71+H77+H83+H89+H95+H101+H107+H113)</f>
        <v>3082000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2796000</v>
      </c>
      <c r="G53" s="3">
        <f>SUM(G54:G57)</f>
        <v>2935000</v>
      </c>
      <c r="H53" s="3">
        <f>SUM(H54:H57)</f>
        <v>3082000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2796000</v>
      </c>
      <c r="G54" s="8">
        <v>2935000</v>
      </c>
      <c r="H54" s="9">
        <v>3082000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2796000</v>
      </c>
      <c r="G118" s="19">
        <f>SUM(G45)</f>
        <v>2935000</v>
      </c>
      <c r="H118" s="19">
        <f>SUM(H45)</f>
        <v>3082000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6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47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103546000</v>
      </c>
      <c r="G5" s="3">
        <v>109568000</v>
      </c>
      <c r="H5" s="3">
        <v>116036000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42932000</v>
      </c>
      <c r="G7" s="4">
        <f>SUM(G8:G19)</f>
        <v>49612000</v>
      </c>
      <c r="H7" s="4">
        <f>SUM(H8:H19)</f>
        <v>43886000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22932000</v>
      </c>
      <c r="G8" s="11">
        <v>23792000</v>
      </c>
      <c r="H8" s="11">
        <v>24706000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4000000</v>
      </c>
      <c r="H11" s="11">
        <v>4180000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20000000</v>
      </c>
      <c r="G16" s="11">
        <v>21820000</v>
      </c>
      <c r="H16" s="11">
        <v>15000000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3504000</v>
      </c>
      <c r="G20" s="3">
        <f>SUM(G21:G29)</f>
        <v>2300000</v>
      </c>
      <c r="H20" s="3">
        <f>SUM(H21:H29)</f>
        <v>2300000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2300000</v>
      </c>
      <c r="G21" s="20">
        <v>2300000</v>
      </c>
      <c r="H21" s="20">
        <v>2300000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1204000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149982000</v>
      </c>
      <c r="G30" s="19">
        <f>+G5+G6+G7+G20</f>
        <v>161480000</v>
      </c>
      <c r="H30" s="19">
        <f>+H5+H6+H7+H20</f>
        <v>162222000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1046000</v>
      </c>
      <c r="G32" s="3">
        <f>SUM(G33:G38)</f>
        <v>2245000</v>
      </c>
      <c r="H32" s="3">
        <f>SUM(H33:H38)</f>
        <v>46000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1000000</v>
      </c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46000</v>
      </c>
      <c r="G34" s="11">
        <v>2245000</v>
      </c>
      <c r="H34" s="11">
        <v>46000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1046000</v>
      </c>
      <c r="G41" s="32">
        <f>+G32+G39</f>
        <v>2245000</v>
      </c>
      <c r="H41" s="32">
        <f>+H32+H39</f>
        <v>46000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151028000</v>
      </c>
      <c r="G42" s="32">
        <f>+G30+G41</f>
        <v>163725000</v>
      </c>
      <c r="H42" s="32">
        <f>+H30+H41</f>
        <v>162268000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7399000</v>
      </c>
      <c r="G45" s="4">
        <f>SUM(G47+G53+G59+G65+G71+G77+G83+G89+G95+G101+G107+G113)</f>
        <v>7769000</v>
      </c>
      <c r="H45" s="4">
        <f>SUM(H47+H53+H59+H65+H71+H77+H83+H89+H95+H101+H107+H113)</f>
        <v>8158000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7399000</v>
      </c>
      <c r="G53" s="3">
        <f>SUM(G54:G57)</f>
        <v>7769000</v>
      </c>
      <c r="H53" s="3">
        <f>SUM(H54:H57)</f>
        <v>8158000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7399000</v>
      </c>
      <c r="G54" s="8">
        <v>7769000</v>
      </c>
      <c r="H54" s="9">
        <v>8158000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7399000</v>
      </c>
      <c r="G118" s="19">
        <f>SUM(G45)</f>
        <v>7769000</v>
      </c>
      <c r="H118" s="19">
        <f>SUM(H45)</f>
        <v>8158000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6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48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86952000</v>
      </c>
      <c r="G5" s="3">
        <v>93048000</v>
      </c>
      <c r="H5" s="3">
        <v>99665000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46486000</v>
      </c>
      <c r="G7" s="4">
        <f>SUM(G8:G19)</f>
        <v>49110000</v>
      </c>
      <c r="H7" s="4">
        <f>SUM(H8:H19)</f>
        <v>51151000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19991000</v>
      </c>
      <c r="G8" s="11">
        <v>20710000</v>
      </c>
      <c r="H8" s="11">
        <v>21474000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5500000</v>
      </c>
      <c r="H11" s="11">
        <v>5747000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>
        <v>4407000</v>
      </c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22088000</v>
      </c>
      <c r="G16" s="11">
        <v>22900000</v>
      </c>
      <c r="H16" s="11">
        <v>23930000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4073000</v>
      </c>
      <c r="G20" s="3">
        <f>SUM(G21:G29)</f>
        <v>3000000</v>
      </c>
      <c r="H20" s="3">
        <f>SUM(H21:H29)</f>
        <v>3000000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3000000</v>
      </c>
      <c r="G21" s="20">
        <v>3000000</v>
      </c>
      <c r="H21" s="20">
        <v>3000000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1073000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137511000</v>
      </c>
      <c r="G30" s="19">
        <f>+G5+G6+G7+G20</f>
        <v>145158000</v>
      </c>
      <c r="H30" s="19">
        <f>+H5+H6+H7+H20</f>
        <v>153816000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72000</v>
      </c>
      <c r="G32" s="3">
        <f>SUM(G33:G38)</f>
        <v>73000</v>
      </c>
      <c r="H32" s="3">
        <f>SUM(H33:H38)</f>
        <v>72000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72000</v>
      </c>
      <c r="G34" s="11">
        <v>73000</v>
      </c>
      <c r="H34" s="11">
        <v>72000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72000</v>
      </c>
      <c r="G41" s="32">
        <f>+G32+G39</f>
        <v>73000</v>
      </c>
      <c r="H41" s="32">
        <f>+H32+H39</f>
        <v>72000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137583000</v>
      </c>
      <c r="G42" s="32">
        <f>+G30+G41</f>
        <v>145231000</v>
      </c>
      <c r="H42" s="32">
        <f>+H30+H41</f>
        <v>153888000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599000</v>
      </c>
      <c r="G45" s="4">
        <f>SUM(G47+G53+G59+G65+G71+G77+G83+G89+G95+G101+G107+G113)</f>
        <v>629000</v>
      </c>
      <c r="H45" s="4">
        <f>SUM(H47+H53+H59+H65+H71+H77+H83+H89+H95+H101+H107+H113)</f>
        <v>661000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599000</v>
      </c>
      <c r="G53" s="3">
        <f>SUM(G54:G57)</f>
        <v>629000</v>
      </c>
      <c r="H53" s="3">
        <f>SUM(H54:H57)</f>
        <v>661000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599000</v>
      </c>
      <c r="G54" s="8">
        <v>629000</v>
      </c>
      <c r="H54" s="9">
        <v>661000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599000</v>
      </c>
      <c r="G118" s="19">
        <f>SUM(G45)</f>
        <v>629000</v>
      </c>
      <c r="H118" s="19">
        <f>SUM(H45)</f>
        <v>661000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52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49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147095000</v>
      </c>
      <c r="G5" s="3">
        <v>157474000</v>
      </c>
      <c r="H5" s="3">
        <v>168728000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52541000</v>
      </c>
      <c r="G7" s="4">
        <f>SUM(G8:G19)</f>
        <v>49076000</v>
      </c>
      <c r="H7" s="4">
        <f>SUM(H8:H19)</f>
        <v>53718000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28257000</v>
      </c>
      <c r="G8" s="11">
        <v>27276000</v>
      </c>
      <c r="H8" s="11">
        <v>28359000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950000</v>
      </c>
      <c r="G11" s="11">
        <v>3000000</v>
      </c>
      <c r="H11" s="11">
        <v>3135000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23334000</v>
      </c>
      <c r="G16" s="11">
        <v>18800000</v>
      </c>
      <c r="H16" s="11">
        <v>22224000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3945000</v>
      </c>
      <c r="G20" s="3">
        <f>SUM(G21:G29)</f>
        <v>2650000</v>
      </c>
      <c r="H20" s="3">
        <f>SUM(H21:H29)</f>
        <v>2650000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2650000</v>
      </c>
      <c r="G21" s="20">
        <v>2650000</v>
      </c>
      <c r="H21" s="20">
        <v>2650000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1295000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203581000</v>
      </c>
      <c r="G30" s="19">
        <f>+G5+G6+G7+G20</f>
        <v>209200000</v>
      </c>
      <c r="H30" s="19">
        <f>+H5+H6+H7+H20</f>
        <v>225096000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60046000</v>
      </c>
      <c r="G32" s="3">
        <f>SUM(G33:G38)</f>
        <v>224081000</v>
      </c>
      <c r="H32" s="3">
        <f>SUM(H33:H38)</f>
        <v>95046000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60000000</v>
      </c>
      <c r="G33" s="11">
        <v>223000000</v>
      </c>
      <c r="H33" s="11">
        <v>95000000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46000</v>
      </c>
      <c r="G34" s="11">
        <v>1081000</v>
      </c>
      <c r="H34" s="11">
        <v>46000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60046000</v>
      </c>
      <c r="G41" s="32">
        <f>+G32+G39</f>
        <v>224081000</v>
      </c>
      <c r="H41" s="32">
        <f>+H32+H39</f>
        <v>95046000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263627000</v>
      </c>
      <c r="G42" s="32">
        <f>+G30+G41</f>
        <v>433281000</v>
      </c>
      <c r="H42" s="32">
        <f>+H30+H41</f>
        <v>320142000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7761000</v>
      </c>
      <c r="G45" s="4">
        <f>SUM(G47+G53+G59+G65+G71+G77+G83+G89+G95+G101+G107+G113)</f>
        <v>8149000</v>
      </c>
      <c r="H45" s="4">
        <f>SUM(H47+H53+H59+H65+H71+H77+H83+H89+H95+H101+H107+H113)</f>
        <v>8556000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7761000</v>
      </c>
      <c r="G53" s="3">
        <f>SUM(G54:G57)</f>
        <v>8149000</v>
      </c>
      <c r="H53" s="3">
        <f>SUM(H54:H57)</f>
        <v>8556000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7761000</v>
      </c>
      <c r="G54" s="8">
        <v>8149000</v>
      </c>
      <c r="H54" s="9">
        <v>8556000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7761000</v>
      </c>
      <c r="G118" s="19">
        <f>SUM(G45)</f>
        <v>8149000</v>
      </c>
      <c r="H118" s="19">
        <f>SUM(H45)</f>
        <v>8556000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9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50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70432000</v>
      </c>
      <c r="G5" s="3">
        <v>74632000</v>
      </c>
      <c r="H5" s="3">
        <v>79161000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44052000</v>
      </c>
      <c r="G7" s="4">
        <f>SUM(G8:G19)</f>
        <v>100698000</v>
      </c>
      <c r="H7" s="4">
        <f>SUM(H8:H19)</f>
        <v>154073000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28332000</v>
      </c>
      <c r="G8" s="11">
        <v>18971000</v>
      </c>
      <c r="H8" s="11">
        <v>19651000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7000000</v>
      </c>
      <c r="H11" s="11">
        <v>7313000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>
        <v>53000000</v>
      </c>
      <c r="H15" s="11">
        <v>100000000</v>
      </c>
    </row>
    <row r="16" spans="1:8" ht="13" x14ac:dyDescent="0.3">
      <c r="A16" s="23"/>
      <c r="B16" s="23"/>
      <c r="C16" s="23"/>
      <c r="D16" s="23"/>
      <c r="E16" s="28" t="s">
        <v>19</v>
      </c>
      <c r="F16" s="11">
        <v>15720000</v>
      </c>
      <c r="G16" s="11">
        <v>21727000</v>
      </c>
      <c r="H16" s="11">
        <v>27109000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4073000</v>
      </c>
      <c r="G20" s="3">
        <f>SUM(G21:G29)</f>
        <v>3000000</v>
      </c>
      <c r="H20" s="3">
        <f>SUM(H21:H29)</f>
        <v>3000000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3000000</v>
      </c>
      <c r="G21" s="20">
        <v>3000000</v>
      </c>
      <c r="H21" s="20">
        <v>3000000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1073000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118557000</v>
      </c>
      <c r="G30" s="19">
        <f>+G5+G6+G7+G20</f>
        <v>178330000</v>
      </c>
      <c r="H30" s="19">
        <f>+H5+H6+H7+H20</f>
        <v>236234000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78282000</v>
      </c>
      <c r="G32" s="3">
        <f>SUM(G33:G38)</f>
        <v>81406000</v>
      </c>
      <c r="H32" s="3">
        <f>SUM(H33:H38)</f>
        <v>30046000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78236000</v>
      </c>
      <c r="G33" s="11">
        <v>80900000</v>
      </c>
      <c r="H33" s="11">
        <v>30000000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46000</v>
      </c>
      <c r="G34" s="11">
        <v>506000</v>
      </c>
      <c r="H34" s="11">
        <v>46000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78282000</v>
      </c>
      <c r="G41" s="32">
        <f>+G32+G39</f>
        <v>81406000</v>
      </c>
      <c r="H41" s="32">
        <f>+H32+H39</f>
        <v>30046000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196839000</v>
      </c>
      <c r="G42" s="32">
        <f>+G30+G41</f>
        <v>259736000</v>
      </c>
      <c r="H42" s="32">
        <f>+H30+H41</f>
        <v>266280000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409000</v>
      </c>
      <c r="G45" s="4">
        <f>SUM(G47+G53+G59+G65+G71+G77+G83+G89+G95+G101+G107+G113)</f>
        <v>429000</v>
      </c>
      <c r="H45" s="4">
        <f>SUM(H47+H53+H59+H65+H71+H77+H83+H89+H95+H101+H107+H113)</f>
        <v>451000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409000</v>
      </c>
      <c r="G53" s="3">
        <f>SUM(G54:G57)</f>
        <v>429000</v>
      </c>
      <c r="H53" s="3">
        <f>SUM(H54:H57)</f>
        <v>451000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409000</v>
      </c>
      <c r="G54" s="8">
        <v>429000</v>
      </c>
      <c r="H54" s="9">
        <v>451000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409000</v>
      </c>
      <c r="G118" s="19">
        <f>SUM(G45)</f>
        <v>429000</v>
      </c>
      <c r="H118" s="19">
        <f>SUM(H45)</f>
        <v>451000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3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51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91219000</v>
      </c>
      <c r="G5" s="3">
        <v>96652000</v>
      </c>
      <c r="H5" s="3">
        <v>102508000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30532000</v>
      </c>
      <c r="G7" s="4">
        <f>SUM(G8:G19)</f>
        <v>33870000</v>
      </c>
      <c r="H7" s="4">
        <f>SUM(H8:H19)</f>
        <v>36659000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18256000</v>
      </c>
      <c r="G8" s="11">
        <v>18891000</v>
      </c>
      <c r="H8" s="11">
        <v>19568000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3000000</v>
      </c>
      <c r="H11" s="11">
        <v>3135000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12276000</v>
      </c>
      <c r="G16" s="11">
        <v>11979000</v>
      </c>
      <c r="H16" s="11">
        <v>13956000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8241000</v>
      </c>
      <c r="G20" s="3">
        <f>SUM(G21:G29)</f>
        <v>6100000</v>
      </c>
      <c r="H20" s="3">
        <f>SUM(H21:H29)</f>
        <v>7100000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2100000</v>
      </c>
      <c r="G21" s="20">
        <v>2100000</v>
      </c>
      <c r="H21" s="20">
        <v>2100000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1141000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>
        <v>5000000</v>
      </c>
      <c r="G26" s="11">
        <v>4000000</v>
      </c>
      <c r="H26" s="11">
        <v>5000000</v>
      </c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129992000</v>
      </c>
      <c r="G30" s="19">
        <f>+G5+G6+G7+G20</f>
        <v>136622000</v>
      </c>
      <c r="H30" s="19">
        <f>+H5+H6+H7+H20</f>
        <v>146267000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13740000</v>
      </c>
      <c r="G32" s="3">
        <f>SUM(G33:G38)</f>
        <v>15218000</v>
      </c>
      <c r="H32" s="3">
        <f>SUM(H33:H38)</f>
        <v>57457000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13329000</v>
      </c>
      <c r="G33" s="11">
        <v>10000000</v>
      </c>
      <c r="H33" s="11">
        <v>50447000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411000</v>
      </c>
      <c r="G34" s="11">
        <v>5218000</v>
      </c>
      <c r="H34" s="11">
        <v>7010000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13740000</v>
      </c>
      <c r="G41" s="32">
        <f>+G32+G39</f>
        <v>15218000</v>
      </c>
      <c r="H41" s="32">
        <f>+H32+H39</f>
        <v>57457000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143732000</v>
      </c>
      <c r="G42" s="32">
        <f>+G30+G41</f>
        <v>151840000</v>
      </c>
      <c r="H42" s="32">
        <f>+H30+H41</f>
        <v>203724000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2683000</v>
      </c>
      <c r="G45" s="4">
        <f>SUM(G47+G53+G59+G65+G71+G77+G83+G89+G95+G101+G107+G113)</f>
        <v>2817000</v>
      </c>
      <c r="H45" s="4">
        <f>SUM(H47+H53+H59+H65+H71+H77+H83+H89+H95+H101+H107+H113)</f>
        <v>2957000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2683000</v>
      </c>
      <c r="G53" s="3">
        <f>SUM(G54:G57)</f>
        <v>2817000</v>
      </c>
      <c r="H53" s="3">
        <f>SUM(H54:H57)</f>
        <v>2957000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2683000</v>
      </c>
      <c r="G54" s="8">
        <v>2817000</v>
      </c>
      <c r="H54" s="9">
        <v>2957000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2683000</v>
      </c>
      <c r="G118" s="19">
        <f>SUM(G45)</f>
        <v>2817000</v>
      </c>
      <c r="H118" s="19">
        <f>SUM(H45)</f>
        <v>2957000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9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52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628523000</v>
      </c>
      <c r="G5" s="3">
        <v>674469000</v>
      </c>
      <c r="H5" s="3">
        <v>723986000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166810000</v>
      </c>
      <c r="G7" s="4">
        <f>SUM(G8:G19)</f>
        <v>173933000</v>
      </c>
      <c r="H7" s="4">
        <f>SUM(H8:H19)</f>
        <v>184101000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136630000</v>
      </c>
      <c r="G8" s="11">
        <v>142933000</v>
      </c>
      <c r="H8" s="11">
        <v>149639000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4380000</v>
      </c>
      <c r="G11" s="11">
        <v>11000000</v>
      </c>
      <c r="H11" s="11">
        <v>11494000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25800000</v>
      </c>
      <c r="G16" s="11">
        <v>20000000</v>
      </c>
      <c r="H16" s="11">
        <v>22968000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8291000</v>
      </c>
      <c r="G20" s="3">
        <f>SUM(G21:G29)</f>
        <v>3100000</v>
      </c>
      <c r="H20" s="3">
        <f>SUM(H21:H29)</f>
        <v>3100000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5191000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803624000</v>
      </c>
      <c r="G30" s="19">
        <f>+G5+G6+G7+G20</f>
        <v>851502000</v>
      </c>
      <c r="H30" s="19">
        <f>+H5+H6+H7+H20</f>
        <v>911187000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32566000</v>
      </c>
      <c r="G32" s="3">
        <f>SUM(G33:G38)</f>
        <v>62837000</v>
      </c>
      <c r="H32" s="3">
        <f>SUM(H33:H38)</f>
        <v>124134000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15000000</v>
      </c>
      <c r="G33" s="11">
        <v>50999000</v>
      </c>
      <c r="H33" s="11">
        <v>100000000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17466000</v>
      </c>
      <c r="G34" s="11">
        <v>11738000</v>
      </c>
      <c r="H34" s="11">
        <v>24034000</v>
      </c>
    </row>
    <row r="35" spans="1:8" ht="13" x14ac:dyDescent="0.3">
      <c r="A35" s="23"/>
      <c r="B35" s="23"/>
      <c r="C35" s="23"/>
      <c r="D35" s="23"/>
      <c r="E35" s="28" t="s">
        <v>37</v>
      </c>
      <c r="F35" s="11">
        <v>100000</v>
      </c>
      <c r="G35" s="11">
        <v>100000</v>
      </c>
      <c r="H35" s="11">
        <v>100000</v>
      </c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32566000</v>
      </c>
      <c r="G41" s="32">
        <f>+G32+G39</f>
        <v>62837000</v>
      </c>
      <c r="H41" s="32">
        <f>+H32+H39</f>
        <v>124134000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836190000</v>
      </c>
      <c r="G42" s="32">
        <f>+G30+G41</f>
        <v>914339000</v>
      </c>
      <c r="H42" s="32">
        <f>+H30+H41</f>
        <v>1035321000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138549000</v>
      </c>
      <c r="G45" s="4">
        <f>SUM(G47+G53+G59+G65+G71+G77+G83+G89+G95+G101+G107+G113)</f>
        <v>145476000</v>
      </c>
      <c r="H45" s="4">
        <f>SUM(H47+H53+H59+H65+H71+H77+H83+H89+H95+H101+H107+H113)</f>
        <v>152750000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138549000</v>
      </c>
      <c r="G53" s="3">
        <f>SUM(G54:G57)</f>
        <v>145476000</v>
      </c>
      <c r="H53" s="3">
        <f>SUM(H54:H57)</f>
        <v>152750000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138549000</v>
      </c>
      <c r="G54" s="8">
        <v>145476000</v>
      </c>
      <c r="H54" s="9">
        <v>152750000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138549000</v>
      </c>
      <c r="G118" s="19">
        <f>SUM(G45)</f>
        <v>145476000</v>
      </c>
      <c r="H118" s="19">
        <f>SUM(H45)</f>
        <v>152750000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9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53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144920000</v>
      </c>
      <c r="G5" s="3">
        <v>152771000</v>
      </c>
      <c r="H5" s="3">
        <v>161094000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44967000</v>
      </c>
      <c r="G7" s="4">
        <f>SUM(G8:G19)</f>
        <v>50648000</v>
      </c>
      <c r="H7" s="4">
        <f>SUM(H8:H19)</f>
        <v>52810000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33439000</v>
      </c>
      <c r="G8" s="11">
        <v>34802000</v>
      </c>
      <c r="H8" s="11">
        <v>36251000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4000000</v>
      </c>
      <c r="H11" s="11">
        <v>4180000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11528000</v>
      </c>
      <c r="G16" s="11">
        <v>11846000</v>
      </c>
      <c r="H16" s="11">
        <v>12379000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8498000</v>
      </c>
      <c r="G20" s="3">
        <f>SUM(G21:G29)</f>
        <v>7100000</v>
      </c>
      <c r="H20" s="3">
        <f>SUM(H21:H29)</f>
        <v>7200000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1398000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>
        <v>4000000</v>
      </c>
      <c r="G26" s="11">
        <v>4000000</v>
      </c>
      <c r="H26" s="11">
        <v>4100000</v>
      </c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198385000</v>
      </c>
      <c r="G30" s="19">
        <f>+G5+G6+G7+G20</f>
        <v>210519000</v>
      </c>
      <c r="H30" s="19">
        <f>+H5+H6+H7+H20</f>
        <v>221104000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109000</v>
      </c>
      <c r="G32" s="3">
        <f>SUM(G33:G38)</f>
        <v>1250000</v>
      </c>
      <c r="H32" s="3">
        <f>SUM(H33:H38)</f>
        <v>14245000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109000</v>
      </c>
      <c r="G34" s="11">
        <v>1250000</v>
      </c>
      <c r="H34" s="11">
        <v>14245000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109000</v>
      </c>
      <c r="G41" s="32">
        <f>+G32+G39</f>
        <v>1250000</v>
      </c>
      <c r="H41" s="32">
        <f>+H32+H39</f>
        <v>14245000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198494000</v>
      </c>
      <c r="G42" s="32">
        <f>+G30+G41</f>
        <v>211769000</v>
      </c>
      <c r="H42" s="32">
        <f>+H30+H41</f>
        <v>235349000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5141000</v>
      </c>
      <c r="G45" s="4">
        <f>SUM(G47+G53+G59+G65+G71+G77+G83+G89+G95+G101+G107+G113)</f>
        <v>5396000</v>
      </c>
      <c r="H45" s="4">
        <f>SUM(H47+H53+H59+H65+H71+H77+H83+H89+H95+H101+H107+H113)</f>
        <v>5668000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5141000</v>
      </c>
      <c r="G53" s="3">
        <f>SUM(G54:G57)</f>
        <v>5396000</v>
      </c>
      <c r="H53" s="3">
        <f>SUM(H54:H57)</f>
        <v>5668000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5141000</v>
      </c>
      <c r="G54" s="8">
        <v>5396000</v>
      </c>
      <c r="H54" s="9">
        <v>5668000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5141000</v>
      </c>
      <c r="G118" s="19">
        <f>SUM(G45)</f>
        <v>5396000</v>
      </c>
      <c r="H118" s="19">
        <f>SUM(H45)</f>
        <v>5668000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0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54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234466000</v>
      </c>
      <c r="G5" s="3">
        <v>249436000</v>
      </c>
      <c r="H5" s="3">
        <v>265561000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219001000</v>
      </c>
      <c r="G7" s="4">
        <f>SUM(G8:G19)</f>
        <v>225205000</v>
      </c>
      <c r="H7" s="4">
        <f>SUM(H8:H19)</f>
        <v>212472000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53700000</v>
      </c>
      <c r="G8" s="11">
        <v>56032000</v>
      </c>
      <c r="H8" s="11">
        <v>58513000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>
        <v>150000000</v>
      </c>
      <c r="G15" s="11">
        <v>150000000</v>
      </c>
      <c r="H15" s="11">
        <v>133951000</v>
      </c>
    </row>
    <row r="16" spans="1:8" ht="13" x14ac:dyDescent="0.3">
      <c r="A16" s="23"/>
      <c r="B16" s="23"/>
      <c r="C16" s="23"/>
      <c r="D16" s="23"/>
      <c r="E16" s="28" t="s">
        <v>19</v>
      </c>
      <c r="F16" s="11">
        <v>15301000</v>
      </c>
      <c r="G16" s="11">
        <v>19173000</v>
      </c>
      <c r="H16" s="11">
        <v>20008000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4388000</v>
      </c>
      <c r="G20" s="3">
        <f>SUM(G21:G29)</f>
        <v>2200000</v>
      </c>
      <c r="H20" s="3">
        <f>SUM(H21:H29)</f>
        <v>2200000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2200000</v>
      </c>
      <c r="G21" s="20">
        <v>2200000</v>
      </c>
      <c r="H21" s="20">
        <v>2200000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2188000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457855000</v>
      </c>
      <c r="G30" s="19">
        <f>+G5+G6+G7+G20</f>
        <v>476841000</v>
      </c>
      <c r="H30" s="19">
        <f>+H5+H6+H7+H20</f>
        <v>480233000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377563000</v>
      </c>
      <c r="G32" s="3">
        <f>SUM(G33:G38)</f>
        <v>7097000</v>
      </c>
      <c r="H32" s="3">
        <f>SUM(H33:H38)</f>
        <v>12771000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304779000</v>
      </c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12146000</v>
      </c>
      <c r="G34" s="11">
        <v>7097000</v>
      </c>
      <c r="H34" s="11">
        <v>12771000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>
        <v>60638000</v>
      </c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377563000</v>
      </c>
      <c r="G41" s="32">
        <f>+G32+G39</f>
        <v>7097000</v>
      </c>
      <c r="H41" s="32">
        <f>+H32+H39</f>
        <v>12771000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835418000</v>
      </c>
      <c r="G42" s="32">
        <f>+G30+G41</f>
        <v>483938000</v>
      </c>
      <c r="H42" s="32">
        <f>+H30+H41</f>
        <v>493004000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14567000</v>
      </c>
      <c r="G45" s="4">
        <f>SUM(G47+G53+G59+G65+G71+G77+G83+G89+G95+G101+G107+G113)</f>
        <v>15295000</v>
      </c>
      <c r="H45" s="4">
        <f>SUM(H47+H53+H59+H65+H71+H77+H83+H89+H95+H101+H107+H113)</f>
        <v>16060000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14567000</v>
      </c>
      <c r="G53" s="3">
        <f>SUM(G54:G57)</f>
        <v>15295000</v>
      </c>
      <c r="H53" s="3">
        <f>SUM(H54:H57)</f>
        <v>16060000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14567000</v>
      </c>
      <c r="G54" s="8">
        <v>15295000</v>
      </c>
      <c r="H54" s="9">
        <v>16060000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14567000</v>
      </c>
      <c r="G118" s="19">
        <f>SUM(G45)</f>
        <v>15295000</v>
      </c>
      <c r="H118" s="19">
        <f>SUM(H45)</f>
        <v>16060000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55" workbookViewId="0">
      <selection activeCell="F60" sqref="F6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55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210193000</v>
      </c>
      <c r="G5" s="3">
        <v>227249000</v>
      </c>
      <c r="H5" s="3">
        <v>245781000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56828000</v>
      </c>
      <c r="G7" s="4">
        <f>SUM(G8:G19)</f>
        <v>69710000</v>
      </c>
      <c r="H7" s="4">
        <f>SUM(H8:H19)</f>
        <v>75902000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43828000</v>
      </c>
      <c r="G8" s="11">
        <v>45688000</v>
      </c>
      <c r="H8" s="11">
        <v>47666000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9000000</v>
      </c>
      <c r="H11" s="11">
        <v>9404000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13000000</v>
      </c>
      <c r="G16" s="11">
        <v>15022000</v>
      </c>
      <c r="H16" s="11">
        <v>18832000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8341000</v>
      </c>
      <c r="G20" s="3">
        <f>SUM(G21:G29)</f>
        <v>2750000</v>
      </c>
      <c r="H20" s="3">
        <f>SUM(H21:H29)</f>
        <v>2750000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2750000</v>
      </c>
      <c r="G21" s="20">
        <v>2750000</v>
      </c>
      <c r="H21" s="20">
        <v>2750000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5591000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275362000</v>
      </c>
      <c r="G30" s="19">
        <f>+G5+G6+G7+G20</f>
        <v>299709000</v>
      </c>
      <c r="H30" s="19">
        <f>+H5+H6+H7+H20</f>
        <v>324433000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50792000</v>
      </c>
      <c r="G32" s="3">
        <f>SUM(G33:G38)</f>
        <v>151645000</v>
      </c>
      <c r="H32" s="3">
        <f>SUM(H33:H38)</f>
        <v>91242000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50000000</v>
      </c>
      <c r="G33" s="11">
        <v>139000000</v>
      </c>
      <c r="H33" s="11">
        <v>60000000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792000</v>
      </c>
      <c r="G34" s="11">
        <v>12645000</v>
      </c>
      <c r="H34" s="11">
        <v>31242000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50792000</v>
      </c>
      <c r="G41" s="32">
        <f>+G32+G39</f>
        <v>151645000</v>
      </c>
      <c r="H41" s="32">
        <f>+H32+H39</f>
        <v>91242000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326154000</v>
      </c>
      <c r="G42" s="32">
        <f>+G30+G41</f>
        <v>451354000</v>
      </c>
      <c r="H42" s="32">
        <f>+H30+H41</f>
        <v>415675000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17007000</v>
      </c>
      <c r="G45" s="4">
        <f>SUM(G47+G53+G59+G65+G71+G77+G83+G89+G95+G101+G107+G113)</f>
        <v>17608000</v>
      </c>
      <c r="H45" s="4">
        <f>SUM(H47+H53+H59+H65+H71+H77+H83+H89+H95+H101+H107+H113)</f>
        <v>18238000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12007000</v>
      </c>
      <c r="G53" s="3">
        <f>SUM(G54:G57)</f>
        <v>12608000</v>
      </c>
      <c r="H53" s="3">
        <f>SUM(H54:H57)</f>
        <v>13238000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12007000</v>
      </c>
      <c r="G54" s="8">
        <v>12608000</v>
      </c>
      <c r="H54" s="9">
        <v>13238000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5000000</v>
      </c>
      <c r="G59" s="3">
        <f>SUM(G60:G63)</f>
        <v>5000000</v>
      </c>
      <c r="H59" s="3">
        <f>SUM(H60:H63)</f>
        <v>5000000</v>
      </c>
    </row>
    <row r="60" spans="1:8" ht="14.5" x14ac:dyDescent="0.25">
      <c r="A60" s="23"/>
      <c r="B60" s="23"/>
      <c r="C60" s="23"/>
      <c r="D60" s="23"/>
      <c r="E60" s="34" t="s">
        <v>74</v>
      </c>
      <c r="F60" s="7">
        <v>5000000</v>
      </c>
      <c r="G60" s="8">
        <v>5000000</v>
      </c>
      <c r="H60" s="9">
        <v>5000000</v>
      </c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17007000</v>
      </c>
      <c r="G118" s="19">
        <f>SUM(G45)</f>
        <v>17608000</v>
      </c>
      <c r="H118" s="19">
        <f>SUM(H45)</f>
        <v>18238000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3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56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120870000</v>
      </c>
      <c r="G5" s="3">
        <v>129547000</v>
      </c>
      <c r="H5" s="3">
        <v>138964000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49012000</v>
      </c>
      <c r="G7" s="4">
        <f>SUM(G8:G19)</f>
        <v>47323000</v>
      </c>
      <c r="H7" s="4">
        <f>SUM(H8:H19)</f>
        <v>40833000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28508000</v>
      </c>
      <c r="G8" s="11">
        <v>29634000</v>
      </c>
      <c r="H8" s="11">
        <v>30833000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504000</v>
      </c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20000000</v>
      </c>
      <c r="G16" s="11">
        <v>17689000</v>
      </c>
      <c r="H16" s="11">
        <v>10000000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3923000</v>
      </c>
      <c r="G20" s="3">
        <f>SUM(G21:G29)</f>
        <v>2850000</v>
      </c>
      <c r="H20" s="3">
        <f>SUM(H21:H29)</f>
        <v>2850000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2850000</v>
      </c>
      <c r="G21" s="20">
        <v>2850000</v>
      </c>
      <c r="H21" s="20">
        <v>2850000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1073000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173805000</v>
      </c>
      <c r="G30" s="19">
        <f>+G5+G6+G7+G20</f>
        <v>179720000</v>
      </c>
      <c r="H30" s="19">
        <f>+H5+H6+H7+H20</f>
        <v>182647000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249774000</v>
      </c>
      <c r="G32" s="3">
        <f>SUM(G33:G38)</f>
        <v>140156000</v>
      </c>
      <c r="H32" s="3">
        <f>SUM(H33:H38)</f>
        <v>130092000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236473000</v>
      </c>
      <c r="G33" s="11">
        <v>120000000</v>
      </c>
      <c r="H33" s="11">
        <v>130000000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13301000</v>
      </c>
      <c r="G34" s="11">
        <v>20156000</v>
      </c>
      <c r="H34" s="11">
        <v>92000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249774000</v>
      </c>
      <c r="G41" s="32">
        <f>+G32+G39</f>
        <v>140156000</v>
      </c>
      <c r="H41" s="32">
        <f>+H32+H39</f>
        <v>130092000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423579000</v>
      </c>
      <c r="G42" s="32">
        <f>+G30+G41</f>
        <v>319876000</v>
      </c>
      <c r="H42" s="32">
        <f>+H30+H41</f>
        <v>312739000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802000</v>
      </c>
      <c r="G45" s="4">
        <f>SUM(G47+G53+G59+G65+G71+G77+G83+G89+G95+G101+G107+G113)</f>
        <v>843000</v>
      </c>
      <c r="H45" s="4">
        <f>SUM(H47+H53+H59+H65+H71+H77+H83+H89+H95+H101+H107+H113)</f>
        <v>885000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802000</v>
      </c>
      <c r="G53" s="3">
        <f>SUM(G54:G57)</f>
        <v>843000</v>
      </c>
      <c r="H53" s="3">
        <f>SUM(H54:H57)</f>
        <v>885000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802000</v>
      </c>
      <c r="G54" s="8">
        <v>843000</v>
      </c>
      <c r="H54" s="9">
        <v>885000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802000</v>
      </c>
      <c r="G118" s="19">
        <f>SUM(G45)</f>
        <v>843000</v>
      </c>
      <c r="H118" s="19">
        <f>SUM(H45)</f>
        <v>885000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3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57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744441000</v>
      </c>
      <c r="G5" s="3">
        <v>795361000</v>
      </c>
      <c r="H5" s="3">
        <v>850194000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257945000</v>
      </c>
      <c r="G7" s="4">
        <f>SUM(G8:G19)</f>
        <v>274084000</v>
      </c>
      <c r="H7" s="4">
        <f>SUM(H8:H19)</f>
        <v>280673000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187049000</v>
      </c>
      <c r="G8" s="11">
        <v>195767000</v>
      </c>
      <c r="H8" s="11">
        <v>205041000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32000000</v>
      </c>
      <c r="G11" s="11">
        <v>25000000</v>
      </c>
      <c r="H11" s="11">
        <v>26122000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38896000</v>
      </c>
      <c r="G16" s="11">
        <v>53317000</v>
      </c>
      <c r="H16" s="11">
        <v>49510000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9265000</v>
      </c>
      <c r="G20" s="3">
        <f>SUM(G21:G29)</f>
        <v>3100000</v>
      </c>
      <c r="H20" s="3">
        <f>SUM(H21:H29)</f>
        <v>3100000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6165000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1011651000</v>
      </c>
      <c r="G30" s="19">
        <f>+G5+G6+G7+G20</f>
        <v>1072545000</v>
      </c>
      <c r="H30" s="19">
        <f>+H5+H6+H7+H20</f>
        <v>1133967000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98303000</v>
      </c>
      <c r="G32" s="3">
        <f>SUM(G33:G38)</f>
        <v>71429000</v>
      </c>
      <c r="H32" s="3">
        <f>SUM(H33:H38)</f>
        <v>197600000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67000000</v>
      </c>
      <c r="G33" s="11">
        <v>71000000</v>
      </c>
      <c r="H33" s="11">
        <v>192000000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29803000</v>
      </c>
      <c r="G34" s="11">
        <v>329000</v>
      </c>
      <c r="H34" s="11">
        <v>5500000</v>
      </c>
    </row>
    <row r="35" spans="1:8" ht="13" x14ac:dyDescent="0.3">
      <c r="A35" s="23"/>
      <c r="B35" s="23"/>
      <c r="C35" s="23"/>
      <c r="D35" s="23"/>
      <c r="E35" s="28" t="s">
        <v>37</v>
      </c>
      <c r="F35" s="11">
        <v>1500000</v>
      </c>
      <c r="G35" s="11">
        <v>100000</v>
      </c>
      <c r="H35" s="11">
        <v>100000</v>
      </c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98303000</v>
      </c>
      <c r="G41" s="32">
        <f>+G32+G39</f>
        <v>71429000</v>
      </c>
      <c r="H41" s="32">
        <f>+H32+H39</f>
        <v>197600000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1109954000</v>
      </c>
      <c r="G42" s="32">
        <f>+G30+G41</f>
        <v>1143974000</v>
      </c>
      <c r="H42" s="32">
        <f>+H30+H41</f>
        <v>1331567000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33761000</v>
      </c>
      <c r="G45" s="4">
        <f>SUM(G47+G53+G59+G65+G71+G77+G83+G89+G95+G101+G107+G113)</f>
        <v>35449000</v>
      </c>
      <c r="H45" s="4">
        <f>SUM(H47+H53+H59+H65+H71+H77+H83+H89+H95+H101+H107+H113)</f>
        <v>37222000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33761000</v>
      </c>
      <c r="G53" s="3">
        <f>SUM(G54:G57)</f>
        <v>35449000</v>
      </c>
      <c r="H53" s="3">
        <f>SUM(H54:H57)</f>
        <v>37222000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33761000</v>
      </c>
      <c r="G54" s="8">
        <v>35449000</v>
      </c>
      <c r="H54" s="9">
        <v>37222000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33761000</v>
      </c>
      <c r="G118" s="19">
        <f>SUM(G45)</f>
        <v>35449000</v>
      </c>
      <c r="H118" s="19">
        <f>SUM(H45)</f>
        <v>37222000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3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58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93052000</v>
      </c>
      <c r="G5" s="3">
        <v>99116000</v>
      </c>
      <c r="H5" s="3">
        <v>105672000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38847000</v>
      </c>
      <c r="G7" s="4">
        <f>SUM(G8:G19)</f>
        <v>43183000</v>
      </c>
      <c r="H7" s="4">
        <f>SUM(H8:H19)</f>
        <v>50197000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23519000</v>
      </c>
      <c r="G8" s="11">
        <v>24406000</v>
      </c>
      <c r="H8" s="11">
        <v>25350000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5000000</v>
      </c>
      <c r="H11" s="11">
        <v>5225000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15328000</v>
      </c>
      <c r="G16" s="11">
        <v>13777000</v>
      </c>
      <c r="H16" s="11">
        <v>19622000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4230000</v>
      </c>
      <c r="G20" s="3">
        <f>SUM(G21:G29)</f>
        <v>3100000</v>
      </c>
      <c r="H20" s="3">
        <f>SUM(H21:H29)</f>
        <v>3100000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1130000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136129000</v>
      </c>
      <c r="G30" s="19">
        <f>+G5+G6+G7+G20</f>
        <v>145399000</v>
      </c>
      <c r="H30" s="19">
        <f>+H5+H6+H7+H20</f>
        <v>158969000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141000</v>
      </c>
      <c r="G32" s="3">
        <f>SUM(G33:G38)</f>
        <v>1464000</v>
      </c>
      <c r="H32" s="3">
        <f>SUM(H33:H38)</f>
        <v>141000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141000</v>
      </c>
      <c r="G34" s="11">
        <v>1464000</v>
      </c>
      <c r="H34" s="11">
        <v>141000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141000</v>
      </c>
      <c r="G41" s="32">
        <f>+G32+G39</f>
        <v>1464000</v>
      </c>
      <c r="H41" s="32">
        <f>+H32+H39</f>
        <v>141000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136270000</v>
      </c>
      <c r="G42" s="32">
        <f>+G30+G41</f>
        <v>146863000</v>
      </c>
      <c r="H42" s="32">
        <f>+H30+H41</f>
        <v>159110000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2383000</v>
      </c>
      <c r="G45" s="4">
        <f>SUM(G47+G53+G59+G65+G71+G77+G83+G89+G95+G101+G107+G113)</f>
        <v>2502000</v>
      </c>
      <c r="H45" s="4">
        <f>SUM(H47+H53+H59+H65+H71+H77+H83+H89+H95+H101+H107+H113)</f>
        <v>2627000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2383000</v>
      </c>
      <c r="G53" s="3">
        <f>SUM(G54:G57)</f>
        <v>2502000</v>
      </c>
      <c r="H53" s="3">
        <f>SUM(H54:H57)</f>
        <v>2627000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2383000</v>
      </c>
      <c r="G54" s="8">
        <v>2502000</v>
      </c>
      <c r="H54" s="9">
        <v>2627000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2383000</v>
      </c>
      <c r="G118" s="19">
        <f>SUM(G45)</f>
        <v>2502000</v>
      </c>
      <c r="H118" s="19">
        <f>SUM(H45)</f>
        <v>2627000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52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59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102426000</v>
      </c>
      <c r="G5" s="3">
        <v>109296000</v>
      </c>
      <c r="H5" s="3">
        <v>116731000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46795000</v>
      </c>
      <c r="G7" s="4">
        <f>SUM(G8:G19)</f>
        <v>38530000</v>
      </c>
      <c r="H7" s="4">
        <f>SUM(H8:H19)</f>
        <v>40105000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32275000</v>
      </c>
      <c r="G8" s="11">
        <v>23103000</v>
      </c>
      <c r="H8" s="11">
        <v>23984000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2800000</v>
      </c>
      <c r="G11" s="11">
        <v>5000000</v>
      </c>
      <c r="H11" s="11">
        <v>5225000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11720000</v>
      </c>
      <c r="G16" s="11">
        <v>10427000</v>
      </c>
      <c r="H16" s="11">
        <v>10896000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4437000</v>
      </c>
      <c r="G20" s="3">
        <f>SUM(G21:G29)</f>
        <v>3100000</v>
      </c>
      <c r="H20" s="3">
        <f>SUM(H21:H29)</f>
        <v>3100000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1337000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153658000</v>
      </c>
      <c r="G30" s="19">
        <f>+G5+G6+G7+G20</f>
        <v>150926000</v>
      </c>
      <c r="H30" s="19">
        <f>+H5+H6+H7+H20</f>
        <v>159936000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20720000</v>
      </c>
      <c r="G32" s="3">
        <f>SUM(G33:G38)</f>
        <v>10380000</v>
      </c>
      <c r="H32" s="3">
        <f>SUM(H33:H38)</f>
        <v>1004000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15000000</v>
      </c>
      <c r="G33" s="11">
        <v>10000000</v>
      </c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5720000</v>
      </c>
      <c r="G34" s="11">
        <v>380000</v>
      </c>
      <c r="H34" s="11">
        <v>1004000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20720000</v>
      </c>
      <c r="G41" s="32">
        <f>+G32+G39</f>
        <v>10380000</v>
      </c>
      <c r="H41" s="32">
        <f>+H32+H39</f>
        <v>1004000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174378000</v>
      </c>
      <c r="G42" s="32">
        <f>+G30+G41</f>
        <v>161306000</v>
      </c>
      <c r="H42" s="32">
        <f>+H30+H41</f>
        <v>160940000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3747000</v>
      </c>
      <c r="G45" s="4">
        <f>SUM(G47+G53+G59+G65+G71+G77+G83+G89+G95+G101+G107+G113)</f>
        <v>3934000</v>
      </c>
      <c r="H45" s="4">
        <f>SUM(H47+H53+H59+H65+H71+H77+H83+H89+H95+H101+H107+H113)</f>
        <v>4131000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3747000</v>
      </c>
      <c r="G53" s="3">
        <f>SUM(G54:G57)</f>
        <v>3934000</v>
      </c>
      <c r="H53" s="3">
        <f>SUM(H54:H57)</f>
        <v>4131000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3747000</v>
      </c>
      <c r="G54" s="8">
        <v>3934000</v>
      </c>
      <c r="H54" s="9">
        <v>4131000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3747000</v>
      </c>
      <c r="G118" s="19">
        <f>SUM(G45)</f>
        <v>3934000</v>
      </c>
      <c r="H118" s="19">
        <f>SUM(H45)</f>
        <v>4131000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3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60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257433000</v>
      </c>
      <c r="G5" s="3">
        <v>276512000</v>
      </c>
      <c r="H5" s="3">
        <v>297125000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55886000</v>
      </c>
      <c r="G7" s="4">
        <f>SUM(G8:G19)</f>
        <v>62537000</v>
      </c>
      <c r="H7" s="4">
        <f>SUM(H8:H19)</f>
        <v>68802000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45594000</v>
      </c>
      <c r="G8" s="11">
        <v>47537000</v>
      </c>
      <c r="H8" s="11">
        <v>49606000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>
        <v>5000000</v>
      </c>
      <c r="H11" s="11">
        <v>5225000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10292000</v>
      </c>
      <c r="G16" s="11">
        <v>10000000</v>
      </c>
      <c r="H16" s="11">
        <v>13971000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3728000</v>
      </c>
      <c r="G20" s="3">
        <f>SUM(G21:G29)</f>
        <v>2300000</v>
      </c>
      <c r="H20" s="3">
        <f>SUM(H21:H29)</f>
        <v>2300000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2300000</v>
      </c>
      <c r="G21" s="20">
        <v>2300000</v>
      </c>
      <c r="H21" s="20">
        <v>2300000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1428000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317047000</v>
      </c>
      <c r="G30" s="19">
        <f>+G5+G6+G7+G20</f>
        <v>341349000</v>
      </c>
      <c r="H30" s="19">
        <f>+H5+H6+H7+H20</f>
        <v>368227000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72000</v>
      </c>
      <c r="G32" s="3">
        <f>SUM(G33:G38)</f>
        <v>23555000</v>
      </c>
      <c r="H32" s="3">
        <f>SUM(H33:H38)</f>
        <v>10034000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72000</v>
      </c>
      <c r="G34" s="11">
        <v>23555000</v>
      </c>
      <c r="H34" s="11">
        <v>10034000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72000</v>
      </c>
      <c r="G41" s="32">
        <f>+G32+G39</f>
        <v>23555000</v>
      </c>
      <c r="H41" s="32">
        <f>+H32+H39</f>
        <v>10034000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317119000</v>
      </c>
      <c r="G42" s="32">
        <f>+G30+G41</f>
        <v>364904000</v>
      </c>
      <c r="H42" s="32">
        <f>+H30+H41</f>
        <v>378261000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14986000</v>
      </c>
      <c r="G45" s="4">
        <f>SUM(G47+G53+G59+G65+G71+G77+G83+G89+G95+G101+G107+G113)</f>
        <v>15735000</v>
      </c>
      <c r="H45" s="4">
        <f>SUM(H47+H53+H59+H65+H71+H77+H83+H89+H95+H101+H107+H113)</f>
        <v>16522000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14986000</v>
      </c>
      <c r="G53" s="3">
        <f>SUM(G54:G57)</f>
        <v>15735000</v>
      </c>
      <c r="H53" s="3">
        <f>SUM(H54:H57)</f>
        <v>16522000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14986000</v>
      </c>
      <c r="G54" s="8">
        <v>15735000</v>
      </c>
      <c r="H54" s="9">
        <v>16522000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14986000</v>
      </c>
      <c r="G118" s="19">
        <f>SUM(G45)</f>
        <v>15735000</v>
      </c>
      <c r="H118" s="19">
        <f>SUM(H45)</f>
        <v>16522000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6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61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241451000</v>
      </c>
      <c r="G5" s="3">
        <v>258780000</v>
      </c>
      <c r="H5" s="3">
        <v>277488000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137663000</v>
      </c>
      <c r="G7" s="4">
        <f>SUM(G8:G19)</f>
        <v>99622000</v>
      </c>
      <c r="H7" s="4">
        <f>SUM(H8:H19)</f>
        <v>77554000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47663000</v>
      </c>
      <c r="G8" s="11">
        <v>49705000</v>
      </c>
      <c r="H8" s="11">
        <v>51880000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25000000</v>
      </c>
      <c r="G11" s="11">
        <v>15000000</v>
      </c>
      <c r="H11" s="11">
        <v>15674000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>
        <v>50000000</v>
      </c>
      <c r="G15" s="11">
        <v>20896000</v>
      </c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15000000</v>
      </c>
      <c r="G16" s="11">
        <v>14021000</v>
      </c>
      <c r="H16" s="11">
        <v>10000000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5340000</v>
      </c>
      <c r="G20" s="3">
        <f>SUM(G21:G29)</f>
        <v>3100000</v>
      </c>
      <c r="H20" s="3">
        <f>SUM(H21:H29)</f>
        <v>3100000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2240000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384454000</v>
      </c>
      <c r="G30" s="19">
        <f>+G5+G6+G7+G20</f>
        <v>361502000</v>
      </c>
      <c r="H30" s="19">
        <f>+H5+H6+H7+H20</f>
        <v>358142000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53000</v>
      </c>
      <c r="G32" s="3">
        <f>SUM(G33:G38)</f>
        <v>102000</v>
      </c>
      <c r="H32" s="3">
        <f>SUM(H33:H38)</f>
        <v>100053000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>
        <v>100000000</v>
      </c>
    </row>
    <row r="34" spans="1:8" ht="13" x14ac:dyDescent="0.3">
      <c r="A34" s="23"/>
      <c r="B34" s="23"/>
      <c r="C34" s="23"/>
      <c r="D34" s="23"/>
      <c r="E34" s="28" t="s">
        <v>36</v>
      </c>
      <c r="F34" s="11">
        <v>53000</v>
      </c>
      <c r="G34" s="11">
        <v>102000</v>
      </c>
      <c r="H34" s="11">
        <v>53000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53000</v>
      </c>
      <c r="G41" s="32">
        <f>+G32+G39</f>
        <v>102000</v>
      </c>
      <c r="H41" s="32">
        <f>+H32+H39</f>
        <v>100053000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384507000</v>
      </c>
      <c r="G42" s="32">
        <f>+G30+G41</f>
        <v>361604000</v>
      </c>
      <c r="H42" s="32">
        <f>+H30+H41</f>
        <v>458195000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8183000</v>
      </c>
      <c r="G45" s="4">
        <f>SUM(G47+G53+G59+G65+G71+G77+G83+G89+G95+G101+G107+G113)</f>
        <v>8592000</v>
      </c>
      <c r="H45" s="4">
        <f>SUM(H47+H53+H59+H65+H71+H77+H83+H89+H95+H101+H107+H113)</f>
        <v>9022000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8183000</v>
      </c>
      <c r="G53" s="3">
        <f>SUM(G54:G57)</f>
        <v>8592000</v>
      </c>
      <c r="H53" s="3">
        <f>SUM(H54:H57)</f>
        <v>9022000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8183000</v>
      </c>
      <c r="G54" s="8">
        <v>8592000</v>
      </c>
      <c r="H54" s="9">
        <v>9022000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8183000</v>
      </c>
      <c r="G118" s="19">
        <f>SUM(G45)</f>
        <v>8592000</v>
      </c>
      <c r="H118" s="19">
        <f>SUM(H45)</f>
        <v>9022000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52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62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246748000</v>
      </c>
      <c r="G5" s="3">
        <v>271646000</v>
      </c>
      <c r="H5" s="3">
        <v>299154000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108703000</v>
      </c>
      <c r="G7" s="4">
        <f>SUM(G8:G19)</f>
        <v>83144000</v>
      </c>
      <c r="H7" s="4">
        <f>SUM(H8:H19)</f>
        <v>92057000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50756000</v>
      </c>
      <c r="G8" s="11">
        <v>52947000</v>
      </c>
      <c r="H8" s="11">
        <v>55278000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35631000</v>
      </c>
      <c r="G11" s="11">
        <v>19580000</v>
      </c>
      <c r="H11" s="11">
        <v>20459000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22316000</v>
      </c>
      <c r="G16" s="11">
        <v>10617000</v>
      </c>
      <c r="H16" s="11">
        <v>16320000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4273000</v>
      </c>
      <c r="G20" s="3">
        <f>SUM(G21:G29)</f>
        <v>2750000</v>
      </c>
      <c r="H20" s="3">
        <f>SUM(H21:H29)</f>
        <v>2750000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2750000</v>
      </c>
      <c r="G21" s="20">
        <v>2750000</v>
      </c>
      <c r="H21" s="20">
        <v>2750000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1523000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359724000</v>
      </c>
      <c r="G30" s="19">
        <f>+G5+G6+G7+G20</f>
        <v>357540000</v>
      </c>
      <c r="H30" s="19">
        <f>+H5+H6+H7+H20</f>
        <v>393961000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50273000</v>
      </c>
      <c r="G32" s="3">
        <f>SUM(G33:G38)</f>
        <v>6214000</v>
      </c>
      <c r="H32" s="3">
        <f>SUM(H33:H38)</f>
        <v>100000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50000000</v>
      </c>
      <c r="G33" s="11">
        <v>5000000</v>
      </c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173000</v>
      </c>
      <c r="G34" s="11">
        <v>1114000</v>
      </c>
      <c r="H34" s="11"/>
    </row>
    <row r="35" spans="1:8" ht="13" x14ac:dyDescent="0.3">
      <c r="A35" s="23"/>
      <c r="B35" s="23"/>
      <c r="C35" s="23"/>
      <c r="D35" s="23"/>
      <c r="E35" s="28" t="s">
        <v>37</v>
      </c>
      <c r="F35" s="11">
        <v>100000</v>
      </c>
      <c r="G35" s="11">
        <v>100000</v>
      </c>
      <c r="H35" s="11">
        <v>100000</v>
      </c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50273000</v>
      </c>
      <c r="G41" s="32">
        <f>+G32+G39</f>
        <v>6214000</v>
      </c>
      <c r="H41" s="32">
        <f>+H32+H39</f>
        <v>100000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409997000</v>
      </c>
      <c r="G42" s="32">
        <f>+G30+G41</f>
        <v>363754000</v>
      </c>
      <c r="H42" s="32">
        <f>+H30+H41</f>
        <v>394061000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12167000</v>
      </c>
      <c r="G45" s="4">
        <f>SUM(G47+G53+G59+G65+G71+G77+G83+G89+G95+G101+G107+G113)</f>
        <v>12776000</v>
      </c>
      <c r="H45" s="4">
        <f>SUM(H47+H53+H59+H65+H71+H77+H83+H89+H95+H101+H107+H113)</f>
        <v>13367000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12167000</v>
      </c>
      <c r="G53" s="3">
        <f>SUM(G54:G57)</f>
        <v>12776000</v>
      </c>
      <c r="H53" s="3">
        <f>SUM(H54:H57)</f>
        <v>13367000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12167000</v>
      </c>
      <c r="G54" s="8">
        <v>12776000</v>
      </c>
      <c r="H54" s="9">
        <v>13367000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12167000</v>
      </c>
      <c r="G118" s="19">
        <f>SUM(G45)</f>
        <v>12776000</v>
      </c>
      <c r="H118" s="19">
        <f>SUM(H45)</f>
        <v>13367000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topLeftCell="A46" workbookViewId="0">
      <selection activeCell="H55" sqref="H55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63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118903000</v>
      </c>
      <c r="G5" s="3">
        <v>127257000</v>
      </c>
      <c r="H5" s="3">
        <v>136313000</v>
      </c>
    </row>
    <row r="6" spans="1:8" ht="13" x14ac:dyDescent="0.3">
      <c r="A6" s="23"/>
      <c r="B6" s="23"/>
      <c r="C6" s="23"/>
      <c r="D6" s="23"/>
      <c r="E6" s="27" t="s">
        <v>9</v>
      </c>
      <c r="F6" s="3"/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55360000</v>
      </c>
      <c r="G7" s="4">
        <f>SUM(G8:G19)</f>
        <v>46094000</v>
      </c>
      <c r="H7" s="4">
        <f>SUM(H8:H19)</f>
        <v>47569000</v>
      </c>
    </row>
    <row r="8" spans="1:8" ht="13" x14ac:dyDescent="0.3">
      <c r="A8" s="23"/>
      <c r="B8" s="23"/>
      <c r="C8" s="23"/>
      <c r="D8" s="23"/>
      <c r="E8" s="28" t="s">
        <v>11</v>
      </c>
      <c r="F8" s="11">
        <v>25129000</v>
      </c>
      <c r="G8" s="11">
        <v>26094000</v>
      </c>
      <c r="H8" s="11">
        <v>27120000</v>
      </c>
    </row>
    <row r="9" spans="1:8" ht="13" x14ac:dyDescent="0.3">
      <c r="A9" s="23"/>
      <c r="B9" s="23"/>
      <c r="C9" s="23"/>
      <c r="D9" s="23"/>
      <c r="E9" s="28" t="s">
        <v>12</v>
      </c>
      <c r="F9" s="11"/>
      <c r="G9" s="11"/>
      <c r="H9" s="11"/>
    </row>
    <row r="10" spans="1:8" ht="13" x14ac:dyDescent="0.3">
      <c r="A10" s="23"/>
      <c r="B10" s="23"/>
      <c r="C10" s="23"/>
      <c r="D10" s="23"/>
      <c r="E10" s="28" t="s">
        <v>13</v>
      </c>
      <c r="F10" s="20"/>
      <c r="G10" s="20"/>
      <c r="H10" s="20"/>
    </row>
    <row r="11" spans="1:8" ht="13" x14ac:dyDescent="0.3">
      <c r="A11" s="23"/>
      <c r="B11" s="23"/>
      <c r="C11" s="23"/>
      <c r="D11" s="23"/>
      <c r="E11" s="28" t="s">
        <v>14</v>
      </c>
      <c r="F11" s="11">
        <v>10231000</v>
      </c>
      <c r="G11" s="11">
        <v>10000000</v>
      </c>
      <c r="H11" s="11">
        <v>10449000</v>
      </c>
    </row>
    <row r="12" spans="1:8" ht="13" x14ac:dyDescent="0.3">
      <c r="A12" s="23"/>
      <c r="B12" s="23"/>
      <c r="C12" s="23"/>
      <c r="D12" s="23"/>
      <c r="E12" s="28" t="s">
        <v>15</v>
      </c>
      <c r="F12" s="20"/>
      <c r="G12" s="20"/>
      <c r="H12" s="20"/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>
        <v>20000000</v>
      </c>
      <c r="G16" s="11">
        <v>10000000</v>
      </c>
      <c r="H16" s="11">
        <v>10000000</v>
      </c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/>
      <c r="G19" s="11"/>
      <c r="H19" s="11"/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3100000</v>
      </c>
      <c r="G20" s="3">
        <f>SUM(G21:G29)</f>
        <v>3100000</v>
      </c>
      <c r="H20" s="3">
        <f>SUM(H21:H29)</f>
        <v>3100000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3100000</v>
      </c>
      <c r="G21" s="20">
        <v>3100000</v>
      </c>
      <c r="H21" s="20">
        <v>3100000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/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/>
      <c r="G28" s="20"/>
      <c r="H28" s="20"/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177363000</v>
      </c>
      <c r="G30" s="19">
        <f>+G5+G6+G7+G20</f>
        <v>176451000</v>
      </c>
      <c r="H30" s="19">
        <f>+H5+H6+H7+H20</f>
        <v>186982000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55053000</v>
      </c>
      <c r="G32" s="3">
        <f>SUM(G33:G38)</f>
        <v>15102000</v>
      </c>
      <c r="H32" s="3">
        <f>SUM(H33:H38)</f>
        <v>53000</v>
      </c>
    </row>
    <row r="33" spans="1:8" ht="13" x14ac:dyDescent="0.3">
      <c r="A33" s="23"/>
      <c r="B33" s="23"/>
      <c r="C33" s="23"/>
      <c r="D33" s="23"/>
      <c r="E33" s="28" t="s">
        <v>18</v>
      </c>
      <c r="F33" s="11">
        <v>55000000</v>
      </c>
      <c r="G33" s="11">
        <v>15000000</v>
      </c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53000</v>
      </c>
      <c r="G34" s="11">
        <v>102000</v>
      </c>
      <c r="H34" s="11">
        <v>53000</v>
      </c>
    </row>
    <row r="35" spans="1:8" ht="13" x14ac:dyDescent="0.3">
      <c r="A35" s="23"/>
      <c r="B35" s="23"/>
      <c r="C35" s="23"/>
      <c r="D35" s="23"/>
      <c r="E35" s="28" t="s">
        <v>37</v>
      </c>
      <c r="F35" s="11"/>
      <c r="G35" s="11"/>
      <c r="H35" s="11"/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1:8" ht="13" x14ac:dyDescent="0.3">
      <c r="A40" s="23"/>
      <c r="B40" s="23"/>
      <c r="C40" s="23"/>
      <c r="D40" s="23"/>
      <c r="E40" s="28" t="s">
        <v>25</v>
      </c>
      <c r="F40" s="20"/>
      <c r="G40" s="20"/>
      <c r="H40" s="20"/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55053000</v>
      </c>
      <c r="G41" s="32">
        <f>+G32+G39</f>
        <v>15102000</v>
      </c>
      <c r="H41" s="32">
        <f>+H32+H39</f>
        <v>53000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232416000</v>
      </c>
      <c r="G42" s="32">
        <f>+G30+G41</f>
        <v>191553000</v>
      </c>
      <c r="H42" s="32">
        <f>+H30+H41</f>
        <v>187035000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2635000</v>
      </c>
      <c r="G45" s="4">
        <f>SUM(G47+G53+G59+G65+G71+G77+G83+G89+G95+G101+G107+G113)</f>
        <v>2766000</v>
      </c>
      <c r="H45" s="4">
        <f>SUM(H47+H53+H59+H65+H71+H77+H83+H89+H95+H101+H107+H113)</f>
        <v>2905000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2635000</v>
      </c>
      <c r="G53" s="3">
        <f>SUM(G54:G57)</f>
        <v>2766000</v>
      </c>
      <c r="H53" s="3">
        <f>SUM(H54:H57)</f>
        <v>2905000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2635000</v>
      </c>
      <c r="G54" s="8">
        <v>2766000</v>
      </c>
      <c r="H54" s="9">
        <v>2905000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1:8" ht="14.5" x14ac:dyDescent="0.25">
      <c r="A60" s="23"/>
      <c r="B60" s="23"/>
      <c r="C60" s="23"/>
      <c r="D60" s="23"/>
      <c r="E60" s="34" t="s">
        <v>74</v>
      </c>
      <c r="F60" s="7"/>
      <c r="G60" s="8"/>
      <c r="H60" s="9"/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2635000</v>
      </c>
      <c r="G118" s="19">
        <f>SUM(G45)</f>
        <v>2766000</v>
      </c>
      <c r="H118" s="19">
        <f>SUM(H45)</f>
        <v>2905000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"/>
  <sheetViews>
    <sheetView showGridLines="0" workbookViewId="0">
      <selection activeCell="F7" sqref="F7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1:8" ht="14.5" customHeight="1" x14ac:dyDescent="0.35">
      <c r="A1" s="23"/>
      <c r="B1" s="23"/>
      <c r="C1" s="23"/>
      <c r="D1" s="23"/>
      <c r="E1" s="35" t="s">
        <v>0</v>
      </c>
      <c r="F1" s="35"/>
      <c r="G1" s="35"/>
      <c r="H1" s="35"/>
    </row>
    <row r="2" spans="1:8" x14ac:dyDescent="0.25">
      <c r="A2" s="23"/>
      <c r="B2" s="23"/>
      <c r="C2" s="23"/>
      <c r="D2" s="23"/>
      <c r="E2" s="36" t="s">
        <v>1</v>
      </c>
      <c r="F2" s="36"/>
      <c r="G2" s="36"/>
      <c r="H2" s="36"/>
    </row>
    <row r="3" spans="1:8" ht="26" x14ac:dyDescent="0.3">
      <c r="A3" s="23"/>
      <c r="B3" s="23"/>
      <c r="C3" s="23"/>
      <c r="D3" s="23"/>
      <c r="E3" s="24" t="s">
        <v>64</v>
      </c>
      <c r="F3" s="1" t="s">
        <v>3</v>
      </c>
      <c r="G3" s="1" t="s">
        <v>4</v>
      </c>
      <c r="H3" s="1" t="s">
        <v>5</v>
      </c>
    </row>
    <row r="4" spans="1:8" ht="14" x14ac:dyDescent="0.3">
      <c r="A4" s="23"/>
      <c r="B4" s="23"/>
      <c r="C4" s="23"/>
      <c r="D4" s="23"/>
      <c r="E4" s="25" t="s">
        <v>6</v>
      </c>
      <c r="F4" s="26" t="s">
        <v>7</v>
      </c>
      <c r="G4" s="26" t="s">
        <v>7</v>
      </c>
      <c r="H4" s="26" t="s">
        <v>7</v>
      </c>
    </row>
    <row r="5" spans="1:8" ht="13" x14ac:dyDescent="0.3">
      <c r="A5" s="23"/>
      <c r="B5" s="23"/>
      <c r="C5" s="23"/>
      <c r="D5" s="23"/>
      <c r="E5" s="27" t="s">
        <v>8</v>
      </c>
      <c r="F5" s="3">
        <v>938383000</v>
      </c>
      <c r="G5" s="3">
        <v>1016375000</v>
      </c>
      <c r="H5" s="3">
        <v>1101022000</v>
      </c>
    </row>
    <row r="6" spans="1:8" ht="13" x14ac:dyDescent="0.3">
      <c r="A6" s="23"/>
      <c r="B6" s="23"/>
      <c r="C6" s="23"/>
      <c r="D6" s="23"/>
      <c r="E6" s="27" t="s">
        <v>9</v>
      </c>
      <c r="F6" s="3">
        <v>363435000</v>
      </c>
      <c r="G6" s="3"/>
      <c r="H6" s="3"/>
    </row>
    <row r="7" spans="1:8" ht="14" x14ac:dyDescent="0.3">
      <c r="A7" s="23"/>
      <c r="B7" s="23"/>
      <c r="C7" s="23"/>
      <c r="D7" s="23"/>
      <c r="E7" s="25" t="s">
        <v>10</v>
      </c>
      <c r="F7" s="4">
        <f>SUM(F8:F19)</f>
        <v>1042009000</v>
      </c>
      <c r="G7" s="4">
        <f>SUM(G8:G19)</f>
        <v>1090663000</v>
      </c>
      <c r="H7" s="4">
        <f>SUM(H8:H19)</f>
        <v>1117046000</v>
      </c>
    </row>
    <row r="8" spans="1:8" ht="13" x14ac:dyDescent="0.3">
      <c r="A8" s="23"/>
      <c r="B8" s="23"/>
      <c r="C8" s="23"/>
      <c r="D8" s="23"/>
      <c r="E8" s="28" t="s">
        <v>11</v>
      </c>
      <c r="F8" s="11"/>
      <c r="G8" s="11"/>
      <c r="H8" s="11"/>
    </row>
    <row r="9" spans="1:8" ht="13" x14ac:dyDescent="0.3">
      <c r="A9" s="23"/>
      <c r="B9" s="23"/>
      <c r="C9" s="23"/>
      <c r="D9" s="23"/>
      <c r="E9" s="28" t="s">
        <v>12</v>
      </c>
      <c r="F9" s="11">
        <v>491760000</v>
      </c>
      <c r="G9" s="11">
        <v>513434000</v>
      </c>
      <c r="H9" s="11">
        <v>536492000</v>
      </c>
    </row>
    <row r="10" spans="1:8" ht="13" x14ac:dyDescent="0.3">
      <c r="A10" s="23"/>
      <c r="B10" s="23"/>
      <c r="C10" s="23"/>
      <c r="D10" s="23"/>
      <c r="E10" s="28" t="s">
        <v>13</v>
      </c>
      <c r="F10" s="20">
        <v>249894000</v>
      </c>
      <c r="G10" s="20">
        <v>260551000</v>
      </c>
      <c r="H10" s="20">
        <v>270503000</v>
      </c>
    </row>
    <row r="11" spans="1:8" ht="13" x14ac:dyDescent="0.3">
      <c r="A11" s="23"/>
      <c r="B11" s="23"/>
      <c r="C11" s="23"/>
      <c r="D11" s="23"/>
      <c r="E11" s="28" t="s">
        <v>14</v>
      </c>
      <c r="F11" s="11"/>
      <c r="G11" s="11"/>
      <c r="H11" s="11"/>
    </row>
    <row r="12" spans="1:8" ht="13" x14ac:dyDescent="0.3">
      <c r="A12" s="23"/>
      <c r="B12" s="23"/>
      <c r="C12" s="23"/>
      <c r="D12" s="23"/>
      <c r="E12" s="28" t="s">
        <v>15</v>
      </c>
      <c r="F12" s="20">
        <v>20738000</v>
      </c>
      <c r="G12" s="20">
        <v>24738000</v>
      </c>
      <c r="H12" s="20">
        <v>5000000</v>
      </c>
    </row>
    <row r="13" spans="1:8" ht="13" x14ac:dyDescent="0.3">
      <c r="A13" s="23"/>
      <c r="B13" s="23"/>
      <c r="C13" s="23"/>
      <c r="D13" s="23"/>
      <c r="E13" s="28" t="s">
        <v>16</v>
      </c>
      <c r="F13" s="20"/>
      <c r="G13" s="20"/>
      <c r="H13" s="20"/>
    </row>
    <row r="14" spans="1:8" ht="13" x14ac:dyDescent="0.3">
      <c r="A14" s="23"/>
      <c r="B14" s="23"/>
      <c r="C14" s="23"/>
      <c r="D14" s="23"/>
      <c r="E14" s="28" t="s">
        <v>17</v>
      </c>
      <c r="F14" s="20"/>
      <c r="G14" s="20"/>
      <c r="H14" s="20"/>
    </row>
    <row r="15" spans="1:8" ht="13" x14ac:dyDescent="0.3">
      <c r="A15" s="23"/>
      <c r="B15" s="23"/>
      <c r="C15" s="23"/>
      <c r="D15" s="23"/>
      <c r="E15" s="28" t="s">
        <v>18</v>
      </c>
      <c r="F15" s="11"/>
      <c r="G15" s="11"/>
      <c r="H15" s="11"/>
    </row>
    <row r="16" spans="1:8" ht="13" x14ac:dyDescent="0.3">
      <c r="A16" s="23"/>
      <c r="B16" s="23"/>
      <c r="C16" s="23"/>
      <c r="D16" s="23"/>
      <c r="E16" s="28" t="s">
        <v>19</v>
      </c>
      <c r="F16" s="11"/>
      <c r="G16" s="11"/>
      <c r="H16" s="11"/>
    </row>
    <row r="17" spans="1:8" ht="13" x14ac:dyDescent="0.3">
      <c r="A17" s="23"/>
      <c r="B17" s="23"/>
      <c r="C17" s="23"/>
      <c r="D17" s="23"/>
      <c r="E17" s="28" t="s">
        <v>20</v>
      </c>
      <c r="F17" s="20"/>
      <c r="G17" s="20"/>
      <c r="H17" s="20"/>
    </row>
    <row r="18" spans="1:8" ht="13" x14ac:dyDescent="0.3">
      <c r="A18" s="23"/>
      <c r="B18" s="23"/>
      <c r="C18" s="23"/>
      <c r="D18" s="23"/>
      <c r="E18" s="28" t="s">
        <v>21</v>
      </c>
      <c r="F18" s="11"/>
      <c r="G18" s="11"/>
      <c r="H18" s="11"/>
    </row>
    <row r="19" spans="1:8" ht="13" x14ac:dyDescent="0.3">
      <c r="A19" s="23"/>
      <c r="B19" s="23"/>
      <c r="C19" s="23"/>
      <c r="D19" s="23"/>
      <c r="E19" s="28" t="s">
        <v>22</v>
      </c>
      <c r="F19" s="11">
        <v>279617000</v>
      </c>
      <c r="G19" s="11">
        <v>291940000</v>
      </c>
      <c r="H19" s="11">
        <v>305051000</v>
      </c>
    </row>
    <row r="20" spans="1:8" ht="14" x14ac:dyDescent="0.3">
      <c r="A20" s="23"/>
      <c r="B20" s="23"/>
      <c r="C20" s="23"/>
      <c r="D20" s="23"/>
      <c r="E20" s="25" t="s">
        <v>23</v>
      </c>
      <c r="F20" s="3">
        <f>SUM(F21:F29)</f>
        <v>17339000</v>
      </c>
      <c r="G20" s="3">
        <f>SUM(G21:G29)</f>
        <v>16476000</v>
      </c>
      <c r="H20" s="3">
        <f>SUM(H21:H29)</f>
        <v>17320000</v>
      </c>
    </row>
    <row r="21" spans="1:8" ht="13" x14ac:dyDescent="0.3">
      <c r="A21" s="23"/>
      <c r="B21" s="23"/>
      <c r="C21" s="23"/>
      <c r="D21" s="23"/>
      <c r="E21" s="28" t="s">
        <v>24</v>
      </c>
      <c r="F21" s="20">
        <v>2100000</v>
      </c>
      <c r="G21" s="20">
        <v>2200000</v>
      </c>
      <c r="H21" s="20">
        <v>2200000</v>
      </c>
    </row>
    <row r="22" spans="1:8" ht="13" x14ac:dyDescent="0.3">
      <c r="A22" s="23"/>
      <c r="B22" s="23"/>
      <c r="C22" s="23"/>
      <c r="D22" s="23"/>
      <c r="E22" s="28" t="s">
        <v>25</v>
      </c>
      <c r="F22" s="29"/>
      <c r="G22" s="29"/>
      <c r="H22" s="29"/>
    </row>
    <row r="23" spans="1:8" ht="13" x14ac:dyDescent="0.3">
      <c r="A23" s="23"/>
      <c r="B23" s="23"/>
      <c r="C23" s="23"/>
      <c r="D23" s="23"/>
      <c r="E23" s="28" t="s">
        <v>26</v>
      </c>
      <c r="F23" s="11">
        <v>1566000</v>
      </c>
      <c r="G23" s="11"/>
      <c r="H23" s="11"/>
    </row>
    <row r="24" spans="1:8" ht="13" x14ac:dyDescent="0.3">
      <c r="A24" s="23"/>
      <c r="B24" s="23"/>
      <c r="C24" s="23"/>
      <c r="D24" s="23"/>
      <c r="E24" s="28" t="s">
        <v>27</v>
      </c>
      <c r="F24" s="11"/>
      <c r="G24" s="11"/>
      <c r="H24" s="11"/>
    </row>
    <row r="25" spans="1:8" ht="13" x14ac:dyDescent="0.3">
      <c r="A25" s="23"/>
      <c r="B25" s="23"/>
      <c r="C25" s="23"/>
      <c r="D25" s="23"/>
      <c r="E25" s="28" t="s">
        <v>28</v>
      </c>
      <c r="F25" s="20"/>
      <c r="G25" s="20"/>
      <c r="H25" s="20"/>
    </row>
    <row r="26" spans="1:8" ht="13" x14ac:dyDescent="0.3">
      <c r="A26" s="23"/>
      <c r="B26" s="23"/>
      <c r="C26" s="23"/>
      <c r="D26" s="23"/>
      <c r="E26" s="28" t="s">
        <v>29</v>
      </c>
      <c r="F26" s="11"/>
      <c r="G26" s="11"/>
      <c r="H26" s="11"/>
    </row>
    <row r="27" spans="1:8" ht="13" x14ac:dyDescent="0.3">
      <c r="A27" s="23"/>
      <c r="B27" s="23"/>
      <c r="C27" s="23"/>
      <c r="D27" s="23"/>
      <c r="E27" s="28" t="s">
        <v>30</v>
      </c>
      <c r="F27" s="11"/>
      <c r="G27" s="11"/>
      <c r="H27" s="11"/>
    </row>
    <row r="28" spans="1:8" ht="13" x14ac:dyDescent="0.3">
      <c r="A28" s="23"/>
      <c r="B28" s="23"/>
      <c r="C28" s="23"/>
      <c r="D28" s="23"/>
      <c r="E28" s="28" t="s">
        <v>31</v>
      </c>
      <c r="F28" s="20">
        <v>13673000</v>
      </c>
      <c r="G28" s="20">
        <v>14276000</v>
      </c>
      <c r="H28" s="20">
        <v>15120000</v>
      </c>
    </row>
    <row r="29" spans="1:8" ht="13" x14ac:dyDescent="0.3">
      <c r="A29" s="23"/>
      <c r="B29" s="23"/>
      <c r="C29" s="23"/>
      <c r="D29" s="23"/>
      <c r="E29" s="28" t="s">
        <v>32</v>
      </c>
      <c r="F29" s="11"/>
      <c r="G29" s="11"/>
      <c r="H29" s="11"/>
    </row>
    <row r="30" spans="1:8" ht="14" x14ac:dyDescent="0.3">
      <c r="A30" s="23"/>
      <c r="B30" s="23"/>
      <c r="C30" s="23"/>
      <c r="D30" s="23"/>
      <c r="E30" s="30" t="s">
        <v>33</v>
      </c>
      <c r="F30" s="19">
        <f>+F5+F6+F7+F20</f>
        <v>2361166000</v>
      </c>
      <c r="G30" s="19">
        <f>+G5+G6+G7+G20</f>
        <v>2123514000</v>
      </c>
      <c r="H30" s="19">
        <f>+H5+H6+H7+H20</f>
        <v>2235388000</v>
      </c>
    </row>
    <row r="31" spans="1:8" ht="14" x14ac:dyDescent="0.3">
      <c r="A31" s="23"/>
      <c r="B31" s="23"/>
      <c r="C31" s="23"/>
      <c r="D31" s="23"/>
      <c r="E31" s="25" t="s">
        <v>34</v>
      </c>
      <c r="F31" s="21" t="s">
        <v>7</v>
      </c>
      <c r="G31" s="21" t="s">
        <v>7</v>
      </c>
      <c r="H31" s="21" t="s">
        <v>7</v>
      </c>
    </row>
    <row r="32" spans="1:8" ht="14" x14ac:dyDescent="0.3">
      <c r="A32" s="23"/>
      <c r="B32" s="23"/>
      <c r="C32" s="23"/>
      <c r="D32" s="23"/>
      <c r="E32" s="25" t="s">
        <v>35</v>
      </c>
      <c r="F32" s="3">
        <f>SUM(F33:F38)</f>
        <v>20912000</v>
      </c>
      <c r="G32" s="3">
        <f>SUM(G33:G38)</f>
        <v>11782000</v>
      </c>
      <c r="H32" s="3">
        <f>SUM(H33:H38)</f>
        <v>497000</v>
      </c>
    </row>
    <row r="33" spans="1:8" ht="13" x14ac:dyDescent="0.3">
      <c r="A33" s="23"/>
      <c r="B33" s="23"/>
      <c r="C33" s="23"/>
      <c r="D33" s="23"/>
      <c r="E33" s="28" t="s">
        <v>18</v>
      </c>
      <c r="F33" s="11"/>
      <c r="G33" s="11"/>
      <c r="H33" s="11"/>
    </row>
    <row r="34" spans="1:8" ht="13" x14ac:dyDescent="0.3">
      <c r="A34" s="23"/>
      <c r="B34" s="23"/>
      <c r="C34" s="23"/>
      <c r="D34" s="23"/>
      <c r="E34" s="28" t="s">
        <v>36</v>
      </c>
      <c r="F34" s="11">
        <v>20812000</v>
      </c>
      <c r="G34" s="11">
        <v>11682000</v>
      </c>
      <c r="H34" s="11">
        <v>397000</v>
      </c>
    </row>
    <row r="35" spans="1:8" ht="13" x14ac:dyDescent="0.3">
      <c r="A35" s="23"/>
      <c r="B35" s="23"/>
      <c r="C35" s="23"/>
      <c r="D35" s="23"/>
      <c r="E35" s="28" t="s">
        <v>37</v>
      </c>
      <c r="F35" s="11">
        <v>100000</v>
      </c>
      <c r="G35" s="11">
        <v>100000</v>
      </c>
      <c r="H35" s="11">
        <v>100000</v>
      </c>
    </row>
    <row r="36" spans="1:8" ht="13" x14ac:dyDescent="0.3">
      <c r="A36" s="23"/>
      <c r="B36" s="23"/>
      <c r="C36" s="23"/>
      <c r="D36" s="23"/>
      <c r="E36" s="28" t="s">
        <v>38</v>
      </c>
      <c r="F36" s="11"/>
      <c r="G36" s="11"/>
      <c r="H36" s="11"/>
    </row>
    <row r="37" spans="1:8" ht="13" x14ac:dyDescent="0.3">
      <c r="A37" s="23"/>
      <c r="B37" s="23"/>
      <c r="C37" s="23"/>
      <c r="D37" s="23"/>
      <c r="E37" s="28" t="s">
        <v>19</v>
      </c>
      <c r="F37" s="11"/>
      <c r="G37" s="11"/>
      <c r="H37" s="11"/>
    </row>
    <row r="38" spans="1:8" ht="13" x14ac:dyDescent="0.3">
      <c r="A38" s="23"/>
      <c r="B38" s="23"/>
      <c r="C38" s="23"/>
      <c r="D38" s="23"/>
      <c r="E38" s="28" t="s">
        <v>39</v>
      </c>
      <c r="F38" s="11"/>
      <c r="G38" s="11"/>
      <c r="H38" s="11"/>
    </row>
    <row r="39" spans="1:8" ht="14" x14ac:dyDescent="0.3">
      <c r="A39" s="23"/>
      <c r="B39" s="23"/>
      <c r="C39" s="23"/>
      <c r="D39" s="23"/>
      <c r="E39" s="25" t="s">
        <v>23</v>
      </c>
      <c r="F39" s="3">
        <f>SUM(F40:F40)</f>
        <v>1698000</v>
      </c>
      <c r="G39" s="3">
        <f>SUM(G40:G40)</f>
        <v>1450000</v>
      </c>
      <c r="H39" s="3">
        <f>SUM(H40:H40)</f>
        <v>1450000</v>
      </c>
    </row>
    <row r="40" spans="1:8" ht="13" x14ac:dyDescent="0.3">
      <c r="A40" s="23"/>
      <c r="B40" s="23"/>
      <c r="C40" s="23"/>
      <c r="D40" s="23"/>
      <c r="E40" s="28" t="s">
        <v>25</v>
      </c>
      <c r="F40" s="20">
        <v>1698000</v>
      </c>
      <c r="G40" s="20">
        <v>1450000</v>
      </c>
      <c r="H40" s="20">
        <v>1450000</v>
      </c>
    </row>
    <row r="41" spans="1:8" ht="14" x14ac:dyDescent="0.3">
      <c r="A41" s="23"/>
      <c r="B41" s="23"/>
      <c r="C41" s="23"/>
      <c r="D41" s="23"/>
      <c r="E41" s="31" t="s">
        <v>40</v>
      </c>
      <c r="F41" s="32">
        <f>+F32+F39</f>
        <v>22610000</v>
      </c>
      <c r="G41" s="32">
        <f>+G32+G39</f>
        <v>13232000</v>
      </c>
      <c r="H41" s="32">
        <f>+H32+H39</f>
        <v>1947000</v>
      </c>
    </row>
    <row r="42" spans="1:8" ht="14" x14ac:dyDescent="0.3">
      <c r="A42" s="23"/>
      <c r="B42" s="23"/>
      <c r="C42" s="23"/>
      <c r="D42" s="23"/>
      <c r="E42" s="31" t="s">
        <v>41</v>
      </c>
      <c r="F42" s="32">
        <f>+F30+F41</f>
        <v>2383776000</v>
      </c>
      <c r="G42" s="32">
        <f>+G30+G41</f>
        <v>2136746000</v>
      </c>
      <c r="H42" s="32">
        <f>+H30+H41</f>
        <v>2237335000</v>
      </c>
    </row>
    <row r="43" spans="1:8" x14ac:dyDescent="0.25">
      <c r="A43" s="23"/>
      <c r="B43" s="23"/>
      <c r="C43" s="23"/>
      <c r="D43" s="23"/>
      <c r="E43" s="23"/>
      <c r="F43" s="33"/>
      <c r="G43" s="33"/>
      <c r="H43" s="33"/>
    </row>
    <row r="44" spans="1:8" ht="13" x14ac:dyDescent="0.25">
      <c r="A44" s="23"/>
      <c r="B44" s="23"/>
      <c r="C44" s="23"/>
      <c r="D44" s="23"/>
      <c r="E44" s="2" t="s">
        <v>65</v>
      </c>
      <c r="F44" s="3"/>
      <c r="G44" s="3"/>
      <c r="H44" s="3"/>
    </row>
    <row r="45" spans="1:8" ht="13" x14ac:dyDescent="0.25">
      <c r="A45" s="23"/>
      <c r="B45" s="23"/>
      <c r="C45" s="23"/>
      <c r="D45" s="23"/>
      <c r="E45" s="2" t="s">
        <v>66</v>
      </c>
      <c r="F45" s="4">
        <f>SUM(F47+F53+F59+F65+F71+F77+F83+F89+F95+F101+F107+F113)</f>
        <v>215525000</v>
      </c>
      <c r="G45" s="4">
        <f>SUM(G47+G53+G59+G65+G71+G77+G83+G89+G95+G101+G107+G113)</f>
        <v>201998000</v>
      </c>
      <c r="H45" s="4">
        <f>SUM(H47+H53+H59+H65+H71+H77+H83+H89+H95+H101+H107+H113)</f>
        <v>287838000</v>
      </c>
    </row>
    <row r="46" spans="1:8" ht="13" x14ac:dyDescent="0.25">
      <c r="A46" s="23"/>
      <c r="B46" s="23"/>
      <c r="C46" s="23"/>
      <c r="D46" s="23"/>
      <c r="E46" s="5" t="s">
        <v>67</v>
      </c>
      <c r="F46" s="3"/>
      <c r="G46" s="3"/>
      <c r="H46" s="3"/>
    </row>
    <row r="47" spans="1:8" ht="13" x14ac:dyDescent="0.25">
      <c r="A47" s="23"/>
      <c r="B47" s="23"/>
      <c r="C47" s="23"/>
      <c r="D47" s="23"/>
      <c r="E47" s="2" t="s">
        <v>69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1:8" x14ac:dyDescent="0.25">
      <c r="A48" s="23"/>
      <c r="B48" s="23"/>
      <c r="C48" s="23"/>
      <c r="D48" s="23"/>
      <c r="E48" s="6" t="s">
        <v>70</v>
      </c>
      <c r="F48" s="7"/>
      <c r="G48" s="8"/>
      <c r="H48" s="9"/>
    </row>
    <row r="49" spans="1:8" x14ac:dyDescent="0.25">
      <c r="A49" s="23"/>
      <c r="B49" s="23"/>
      <c r="C49" s="23"/>
      <c r="D49" s="23"/>
      <c r="E49" s="6"/>
      <c r="F49" s="10"/>
      <c r="G49" s="11"/>
      <c r="H49" s="12"/>
    </row>
    <row r="50" spans="1:8" x14ac:dyDescent="0.25">
      <c r="A50" s="23"/>
      <c r="B50" s="23"/>
      <c r="C50" s="23"/>
      <c r="D50" s="23"/>
      <c r="E50" s="6"/>
      <c r="F50" s="10"/>
      <c r="G50" s="11"/>
      <c r="H50" s="12"/>
    </row>
    <row r="51" spans="1:8" x14ac:dyDescent="0.25">
      <c r="A51" s="23"/>
      <c r="B51" s="23"/>
      <c r="C51" s="23"/>
      <c r="D51" s="23"/>
      <c r="E51" s="6"/>
      <c r="F51" s="13"/>
      <c r="G51" s="14"/>
      <c r="H51" s="15"/>
    </row>
    <row r="52" spans="1:8" x14ac:dyDescent="0.25">
      <c r="A52" s="23"/>
      <c r="B52" s="23"/>
      <c r="C52" s="23"/>
      <c r="D52" s="23"/>
      <c r="E52" s="16"/>
      <c r="F52" s="17"/>
      <c r="G52" s="17"/>
      <c r="H52" s="17"/>
    </row>
    <row r="53" spans="1:8" ht="13" x14ac:dyDescent="0.25">
      <c r="A53" s="23"/>
      <c r="B53" s="23"/>
      <c r="C53" s="23"/>
      <c r="D53" s="23"/>
      <c r="E53" s="2" t="s">
        <v>71</v>
      </c>
      <c r="F53" s="3">
        <f>SUM(F54:F57)</f>
        <v>210025000</v>
      </c>
      <c r="G53" s="3">
        <f>SUM(G54:G57)</f>
        <v>196498000</v>
      </c>
      <c r="H53" s="3">
        <f>SUM(H54:H57)</f>
        <v>282338000</v>
      </c>
    </row>
    <row r="54" spans="1:8" x14ac:dyDescent="0.25">
      <c r="A54" s="23"/>
      <c r="B54" s="23"/>
      <c r="C54" s="23"/>
      <c r="D54" s="23"/>
      <c r="E54" s="6" t="s">
        <v>72</v>
      </c>
      <c r="F54" s="7">
        <v>210025000</v>
      </c>
      <c r="G54" s="8">
        <v>196498000</v>
      </c>
      <c r="H54" s="9">
        <v>282338000</v>
      </c>
    </row>
    <row r="55" spans="1:8" x14ac:dyDescent="0.25">
      <c r="A55" s="23"/>
      <c r="B55" s="23"/>
      <c r="C55" s="23"/>
      <c r="D55" s="23"/>
      <c r="E55" s="6"/>
      <c r="F55" s="10"/>
      <c r="G55" s="11"/>
      <c r="H55" s="12"/>
    </row>
    <row r="56" spans="1:8" x14ac:dyDescent="0.25">
      <c r="A56" s="23"/>
      <c r="B56" s="23"/>
      <c r="C56" s="23"/>
      <c r="D56" s="23"/>
      <c r="E56" s="6"/>
      <c r="F56" s="10"/>
      <c r="G56" s="11"/>
      <c r="H56" s="12"/>
    </row>
    <row r="57" spans="1:8" x14ac:dyDescent="0.25">
      <c r="A57" s="23"/>
      <c r="B57" s="23"/>
      <c r="C57" s="23"/>
      <c r="D57" s="23"/>
      <c r="E57" s="6"/>
      <c r="F57" s="13"/>
      <c r="G57" s="14"/>
      <c r="H57" s="15"/>
    </row>
    <row r="58" spans="1:8" x14ac:dyDescent="0.25">
      <c r="A58" s="23"/>
      <c r="B58" s="23"/>
      <c r="C58" s="23"/>
      <c r="D58" s="23"/>
      <c r="E58" s="16"/>
      <c r="F58" s="17"/>
      <c r="G58" s="17"/>
      <c r="H58" s="17"/>
    </row>
    <row r="59" spans="1:8" ht="13" x14ac:dyDescent="0.25">
      <c r="A59" s="23"/>
      <c r="B59" s="23"/>
      <c r="C59" s="23"/>
      <c r="D59" s="23"/>
      <c r="E59" s="2" t="s">
        <v>73</v>
      </c>
      <c r="F59" s="3">
        <f>SUM(F60:F63)</f>
        <v>5500000</v>
      </c>
      <c r="G59" s="3">
        <f>SUM(G60:G63)</f>
        <v>5500000</v>
      </c>
      <c r="H59" s="3">
        <f>SUM(H60:H63)</f>
        <v>5500000</v>
      </c>
    </row>
    <row r="60" spans="1:8" ht="14.5" x14ac:dyDescent="0.25">
      <c r="A60" s="23"/>
      <c r="B60" s="23"/>
      <c r="C60" s="23"/>
      <c r="D60" s="23"/>
      <c r="E60" s="34" t="s">
        <v>74</v>
      </c>
      <c r="F60" s="7">
        <v>5500000</v>
      </c>
      <c r="G60" s="8">
        <v>5500000</v>
      </c>
      <c r="H60" s="9">
        <v>5500000</v>
      </c>
    </row>
    <row r="61" spans="1:8" x14ac:dyDescent="0.25">
      <c r="A61" s="23"/>
      <c r="B61" s="23"/>
      <c r="C61" s="23"/>
      <c r="D61" s="23"/>
      <c r="E61" s="6"/>
      <c r="F61" s="10"/>
      <c r="G61" s="11"/>
      <c r="H61" s="12"/>
    </row>
    <row r="62" spans="1:8" x14ac:dyDescent="0.25">
      <c r="A62" s="23"/>
      <c r="B62" s="23"/>
      <c r="C62" s="23"/>
      <c r="D62" s="23"/>
      <c r="E62" s="6"/>
      <c r="F62" s="10"/>
      <c r="G62" s="11"/>
      <c r="H62" s="12"/>
    </row>
    <row r="63" spans="1:8" x14ac:dyDescent="0.25">
      <c r="A63" s="23"/>
      <c r="B63" s="23"/>
      <c r="C63" s="23"/>
      <c r="D63" s="23"/>
      <c r="E63" s="6"/>
      <c r="F63" s="13"/>
      <c r="G63" s="14"/>
      <c r="H63" s="15"/>
    </row>
    <row r="64" spans="1:8" x14ac:dyDescent="0.25">
      <c r="A64" s="23"/>
      <c r="B64" s="23"/>
      <c r="C64" s="23"/>
      <c r="D64" s="23"/>
      <c r="E64" s="16"/>
      <c r="F64" s="17"/>
      <c r="G64" s="17"/>
      <c r="H64" s="17"/>
    </row>
    <row r="65" spans="1:8" ht="13" x14ac:dyDescent="0.25">
      <c r="A65" s="23"/>
      <c r="B65" s="23"/>
      <c r="C65" s="23"/>
      <c r="D65" s="23"/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1:8" x14ac:dyDescent="0.25">
      <c r="A66" s="23"/>
      <c r="B66" s="23"/>
      <c r="C66" s="23"/>
      <c r="D66" s="23"/>
      <c r="E66" s="6"/>
      <c r="F66" s="7"/>
      <c r="G66" s="8"/>
      <c r="H66" s="9"/>
    </row>
    <row r="67" spans="1:8" x14ac:dyDescent="0.25">
      <c r="A67" s="23"/>
      <c r="B67" s="23"/>
      <c r="C67" s="23"/>
      <c r="D67" s="23"/>
      <c r="E67" s="6"/>
      <c r="F67" s="10"/>
      <c r="G67" s="11"/>
      <c r="H67" s="12"/>
    </row>
    <row r="68" spans="1:8" x14ac:dyDescent="0.25">
      <c r="A68" s="23"/>
      <c r="B68" s="23"/>
      <c r="C68" s="23"/>
      <c r="D68" s="23"/>
      <c r="E68" s="6"/>
      <c r="F68" s="10"/>
      <c r="G68" s="11"/>
      <c r="H68" s="12"/>
    </row>
    <row r="69" spans="1:8" x14ac:dyDescent="0.25">
      <c r="A69" s="23"/>
      <c r="B69" s="23"/>
      <c r="C69" s="23"/>
      <c r="D69" s="23"/>
      <c r="E69" s="6"/>
      <c r="F69" s="13"/>
      <c r="G69" s="14"/>
      <c r="H69" s="15"/>
    </row>
    <row r="70" spans="1:8" x14ac:dyDescent="0.25">
      <c r="A70" s="23"/>
      <c r="B70" s="23"/>
      <c r="C70" s="23"/>
      <c r="D70" s="23"/>
      <c r="E70" s="16"/>
      <c r="F70" s="17"/>
      <c r="G70" s="17"/>
      <c r="H70" s="17"/>
    </row>
    <row r="71" spans="1:8" ht="13" x14ac:dyDescent="0.25">
      <c r="A71" s="23"/>
      <c r="B71" s="23"/>
      <c r="C71" s="23"/>
      <c r="D71" s="23"/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1:8" x14ac:dyDescent="0.25">
      <c r="A72" s="23"/>
      <c r="B72" s="23"/>
      <c r="C72" s="23"/>
      <c r="D72" s="23"/>
      <c r="E72" s="6"/>
      <c r="F72" s="7"/>
      <c r="G72" s="8"/>
      <c r="H72" s="9"/>
    </row>
    <row r="73" spans="1:8" x14ac:dyDescent="0.25">
      <c r="A73" s="23"/>
      <c r="B73" s="23"/>
      <c r="C73" s="23"/>
      <c r="D73" s="23"/>
      <c r="E73" s="6"/>
      <c r="F73" s="10"/>
      <c r="G73" s="11"/>
      <c r="H73" s="12"/>
    </row>
    <row r="74" spans="1:8" x14ac:dyDescent="0.25">
      <c r="A74" s="23"/>
      <c r="B74" s="23"/>
      <c r="C74" s="23"/>
      <c r="D74" s="23"/>
      <c r="E74" s="6"/>
      <c r="F74" s="10"/>
      <c r="G74" s="11"/>
      <c r="H74" s="12"/>
    </row>
    <row r="75" spans="1:8" x14ac:dyDescent="0.25">
      <c r="A75" s="23"/>
      <c r="B75" s="23"/>
      <c r="C75" s="23"/>
      <c r="D75" s="23"/>
      <c r="E75" s="6"/>
      <c r="F75" s="13"/>
      <c r="G75" s="14"/>
      <c r="H75" s="15"/>
    </row>
    <row r="76" spans="1:8" x14ac:dyDescent="0.25">
      <c r="A76" s="23"/>
      <c r="B76" s="23"/>
      <c r="C76" s="23"/>
      <c r="D76" s="23"/>
      <c r="E76" s="16"/>
      <c r="F76" s="17"/>
      <c r="G76" s="17"/>
      <c r="H76" s="17"/>
    </row>
    <row r="77" spans="1:8" ht="13" x14ac:dyDescent="0.25">
      <c r="A77" s="23"/>
      <c r="B77" s="23"/>
      <c r="C77" s="23"/>
      <c r="D77" s="23"/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1:8" x14ac:dyDescent="0.25">
      <c r="A78" s="23"/>
      <c r="B78" s="23"/>
      <c r="C78" s="23"/>
      <c r="D78" s="23"/>
      <c r="E78" s="6"/>
      <c r="F78" s="7"/>
      <c r="G78" s="8"/>
      <c r="H78" s="9"/>
    </row>
    <row r="79" spans="1:8" x14ac:dyDescent="0.25">
      <c r="A79" s="23"/>
      <c r="B79" s="23"/>
      <c r="C79" s="23"/>
      <c r="D79" s="23"/>
      <c r="E79" s="6"/>
      <c r="F79" s="10"/>
      <c r="G79" s="11"/>
      <c r="H79" s="12"/>
    </row>
    <row r="80" spans="1:8" x14ac:dyDescent="0.25">
      <c r="A80" s="23"/>
      <c r="B80" s="23"/>
      <c r="C80" s="23"/>
      <c r="D80" s="23"/>
      <c r="E80" s="6"/>
      <c r="F80" s="10"/>
      <c r="G80" s="11"/>
      <c r="H80" s="12"/>
    </row>
    <row r="81" spans="1:8" x14ac:dyDescent="0.25">
      <c r="A81" s="23"/>
      <c r="B81" s="23"/>
      <c r="C81" s="23"/>
      <c r="D81" s="23"/>
      <c r="E81" s="6"/>
      <c r="F81" s="13"/>
      <c r="G81" s="14"/>
      <c r="H81" s="15"/>
    </row>
    <row r="82" spans="1:8" x14ac:dyDescent="0.25">
      <c r="A82" s="23"/>
      <c r="B82" s="23"/>
      <c r="C82" s="23"/>
      <c r="D82" s="23"/>
      <c r="E82" s="16"/>
      <c r="F82" s="17"/>
      <c r="G82" s="17"/>
      <c r="H82" s="17"/>
    </row>
    <row r="83" spans="1:8" ht="13" x14ac:dyDescent="0.25">
      <c r="A83" s="23"/>
      <c r="B83" s="23"/>
      <c r="C83" s="23"/>
      <c r="D83" s="23"/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1:8" x14ac:dyDescent="0.25">
      <c r="A84" s="23"/>
      <c r="B84" s="23"/>
      <c r="C84" s="23"/>
      <c r="D84" s="23"/>
      <c r="E84" s="6"/>
      <c r="F84" s="7"/>
      <c r="G84" s="8"/>
      <c r="H84" s="9"/>
    </row>
    <row r="85" spans="1:8" x14ac:dyDescent="0.25">
      <c r="A85" s="23"/>
      <c r="B85" s="23"/>
      <c r="C85" s="23"/>
      <c r="D85" s="23"/>
      <c r="E85" s="6"/>
      <c r="F85" s="10"/>
      <c r="G85" s="11"/>
      <c r="H85" s="12"/>
    </row>
    <row r="86" spans="1:8" x14ac:dyDescent="0.25">
      <c r="A86" s="23"/>
      <c r="B86" s="23"/>
      <c r="C86" s="23"/>
      <c r="D86" s="23"/>
      <c r="E86" s="6"/>
      <c r="F86" s="10"/>
      <c r="G86" s="11"/>
      <c r="H86" s="12"/>
    </row>
    <row r="87" spans="1:8" x14ac:dyDescent="0.25">
      <c r="A87" s="23"/>
      <c r="B87" s="23"/>
      <c r="C87" s="23"/>
      <c r="D87" s="23"/>
      <c r="E87" s="6"/>
      <c r="F87" s="13"/>
      <c r="G87" s="14"/>
      <c r="H87" s="15"/>
    </row>
    <row r="88" spans="1:8" x14ac:dyDescent="0.25">
      <c r="A88" s="23"/>
      <c r="B88" s="23"/>
      <c r="C88" s="23"/>
      <c r="D88" s="23"/>
      <c r="E88" s="16"/>
      <c r="F88" s="17"/>
      <c r="G88" s="17"/>
      <c r="H88" s="17"/>
    </row>
    <row r="89" spans="1:8" ht="13" x14ac:dyDescent="0.25">
      <c r="A89" s="23"/>
      <c r="B89" s="23"/>
      <c r="C89" s="23"/>
      <c r="D89" s="23"/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1:8" x14ac:dyDescent="0.25">
      <c r="A90" s="23"/>
      <c r="B90" s="23"/>
      <c r="C90" s="23"/>
      <c r="D90" s="23"/>
      <c r="E90" s="6"/>
      <c r="F90" s="7"/>
      <c r="G90" s="8"/>
      <c r="H90" s="9"/>
    </row>
    <row r="91" spans="1:8" x14ac:dyDescent="0.25">
      <c r="A91" s="23"/>
      <c r="B91" s="23"/>
      <c r="C91" s="23"/>
      <c r="D91" s="23"/>
      <c r="E91" s="6"/>
      <c r="F91" s="10"/>
      <c r="G91" s="11"/>
      <c r="H91" s="12"/>
    </row>
    <row r="92" spans="1:8" x14ac:dyDescent="0.25">
      <c r="A92" s="23"/>
      <c r="B92" s="23"/>
      <c r="C92" s="23"/>
      <c r="D92" s="23"/>
      <c r="E92" s="6"/>
      <c r="F92" s="10"/>
      <c r="G92" s="11"/>
      <c r="H92" s="12"/>
    </row>
    <row r="93" spans="1:8" x14ac:dyDescent="0.25">
      <c r="A93" s="23"/>
      <c r="B93" s="23"/>
      <c r="C93" s="23"/>
      <c r="D93" s="23"/>
      <c r="E93" s="6"/>
      <c r="F93" s="13"/>
      <c r="G93" s="14"/>
      <c r="H93" s="15"/>
    </row>
    <row r="94" spans="1:8" x14ac:dyDescent="0.25">
      <c r="A94" s="23"/>
      <c r="B94" s="23"/>
      <c r="C94" s="23"/>
      <c r="D94" s="23"/>
      <c r="E94" s="16"/>
      <c r="F94" s="17"/>
      <c r="G94" s="17"/>
      <c r="H94" s="17"/>
    </row>
    <row r="95" spans="1:8" ht="13" x14ac:dyDescent="0.25">
      <c r="A95" s="23"/>
      <c r="B95" s="23"/>
      <c r="C95" s="23"/>
      <c r="D95" s="23"/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1:8" x14ac:dyDescent="0.25">
      <c r="A96" s="23"/>
      <c r="B96" s="23"/>
      <c r="C96" s="23"/>
      <c r="D96" s="23"/>
      <c r="E96" s="6"/>
      <c r="F96" s="7"/>
      <c r="G96" s="8"/>
      <c r="H96" s="9"/>
    </row>
    <row r="97" spans="1:8" x14ac:dyDescent="0.25">
      <c r="A97" s="23"/>
      <c r="B97" s="23"/>
      <c r="C97" s="23"/>
      <c r="D97" s="23"/>
      <c r="E97" s="6"/>
      <c r="F97" s="10"/>
      <c r="G97" s="11"/>
      <c r="H97" s="12"/>
    </row>
    <row r="98" spans="1:8" x14ac:dyDescent="0.25">
      <c r="A98" s="23"/>
      <c r="B98" s="23"/>
      <c r="C98" s="23"/>
      <c r="D98" s="23"/>
      <c r="E98" s="6"/>
      <c r="F98" s="10"/>
      <c r="G98" s="11"/>
      <c r="H98" s="12"/>
    </row>
    <row r="99" spans="1:8" x14ac:dyDescent="0.25">
      <c r="A99" s="23"/>
      <c r="B99" s="23"/>
      <c r="C99" s="23"/>
      <c r="D99" s="23"/>
      <c r="E99" s="6"/>
      <c r="F99" s="13"/>
      <c r="G99" s="14"/>
      <c r="H99" s="15"/>
    </row>
    <row r="100" spans="1:8" x14ac:dyDescent="0.25">
      <c r="A100" s="23"/>
      <c r="B100" s="23"/>
      <c r="C100" s="23"/>
      <c r="D100" s="23"/>
      <c r="E100" s="16"/>
      <c r="F100" s="17"/>
      <c r="G100" s="17"/>
      <c r="H100" s="17"/>
    </row>
    <row r="101" spans="1:8" ht="13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1:8" x14ac:dyDescent="0.25">
      <c r="E102" s="6"/>
      <c r="F102" s="7"/>
      <c r="G102" s="8"/>
      <c r="H102" s="9"/>
    </row>
    <row r="103" spans="1:8" x14ac:dyDescent="0.25">
      <c r="E103" s="6"/>
      <c r="F103" s="10"/>
      <c r="G103" s="11"/>
      <c r="H103" s="12"/>
    </row>
    <row r="104" spans="1:8" x14ac:dyDescent="0.25">
      <c r="E104" s="6"/>
      <c r="F104" s="10"/>
      <c r="G104" s="11"/>
      <c r="H104" s="12"/>
    </row>
    <row r="105" spans="1:8" x14ac:dyDescent="0.25">
      <c r="E105" s="6"/>
      <c r="F105" s="13"/>
      <c r="G105" s="14"/>
      <c r="H105" s="15"/>
    </row>
    <row r="106" spans="1:8" x14ac:dyDescent="0.25">
      <c r="E106" s="16"/>
      <c r="F106" s="17"/>
      <c r="G106" s="17"/>
      <c r="H106" s="17"/>
    </row>
    <row r="107" spans="1:8" ht="13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1:8" x14ac:dyDescent="0.25">
      <c r="E108" s="6"/>
      <c r="F108" s="7"/>
      <c r="G108" s="8"/>
      <c r="H108" s="9"/>
    </row>
    <row r="109" spans="1:8" x14ac:dyDescent="0.25">
      <c r="E109" s="6"/>
      <c r="F109" s="10"/>
      <c r="G109" s="11"/>
      <c r="H109" s="12"/>
    </row>
    <row r="110" spans="1:8" x14ac:dyDescent="0.25">
      <c r="E110" s="6"/>
      <c r="F110" s="10"/>
      <c r="G110" s="11"/>
      <c r="H110" s="12"/>
    </row>
    <row r="111" spans="1:8" x14ac:dyDescent="0.25">
      <c r="E111" s="6"/>
      <c r="F111" s="13"/>
      <c r="G111" s="14"/>
      <c r="H111" s="15"/>
    </row>
    <row r="112" spans="1:8" x14ac:dyDescent="0.25">
      <c r="E112" s="16"/>
      <c r="F112" s="17"/>
      <c r="G112" s="17"/>
      <c r="H112" s="17"/>
    </row>
    <row r="113" spans="5:8" ht="13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x14ac:dyDescent="0.25">
      <c r="E114" s="6"/>
      <c r="F114" s="7"/>
      <c r="G114" s="8"/>
      <c r="H114" s="9"/>
    </row>
    <row r="115" spans="5:8" x14ac:dyDescent="0.25">
      <c r="E115" s="6"/>
      <c r="F115" s="10"/>
      <c r="G115" s="11"/>
      <c r="H115" s="12"/>
    </row>
    <row r="116" spans="5:8" x14ac:dyDescent="0.25">
      <c r="E116" s="6"/>
      <c r="F116" s="10"/>
      <c r="G116" s="11"/>
      <c r="H116" s="12"/>
    </row>
    <row r="117" spans="5:8" x14ac:dyDescent="0.25">
      <c r="E117" s="6"/>
      <c r="F117" s="13"/>
      <c r="G117" s="14"/>
      <c r="H117" s="15"/>
    </row>
    <row r="118" spans="5:8" ht="13" x14ac:dyDescent="0.25">
      <c r="E118" s="18" t="s">
        <v>68</v>
      </c>
      <c r="F118" s="19">
        <f>SUM(F45)</f>
        <v>215525000</v>
      </c>
      <c r="G118" s="19">
        <f>SUM(G45)</f>
        <v>201998000</v>
      </c>
      <c r="H118" s="19">
        <f>SUM(H45)</f>
        <v>287838000</v>
      </c>
    </row>
    <row r="119" spans="5:8" x14ac:dyDescent="0.25">
      <c r="F119" s="22"/>
      <c r="G119" s="22"/>
      <c r="H119" s="22"/>
    </row>
    <row r="120" spans="5:8" x14ac:dyDescent="0.25">
      <c r="F120" s="22"/>
      <c r="G120" s="22"/>
      <c r="H120" s="22"/>
    </row>
    <row r="121" spans="5:8" x14ac:dyDescent="0.25">
      <c r="F121" s="22"/>
      <c r="G121" s="22"/>
      <c r="H121" s="22"/>
    </row>
    <row r="122" spans="5:8" x14ac:dyDescent="0.25">
      <c r="F122" s="22"/>
      <c r="G122" s="22"/>
      <c r="H122" s="22"/>
    </row>
    <row r="123" spans="5:8" x14ac:dyDescent="0.25">
      <c r="F123" s="22"/>
      <c r="G123" s="22"/>
      <c r="H123" s="22"/>
    </row>
    <row r="124" spans="5:8" x14ac:dyDescent="0.25">
      <c r="F124" s="22"/>
      <c r="G124" s="22"/>
      <c r="H124" s="22"/>
    </row>
    <row r="125" spans="5:8" x14ac:dyDescent="0.25">
      <c r="F125" s="22"/>
      <c r="G125" s="22"/>
      <c r="H125" s="22"/>
    </row>
    <row r="126" spans="5:8" x14ac:dyDescent="0.25">
      <c r="F126" s="22"/>
      <c r="G126" s="22"/>
      <c r="H126" s="22"/>
    </row>
    <row r="127" spans="5:8" x14ac:dyDescent="0.25">
      <c r="F127" s="22"/>
      <c r="G127" s="22"/>
      <c r="H127" s="22"/>
    </row>
    <row r="128" spans="5:8" x14ac:dyDescent="0.25">
      <c r="F128" s="22"/>
      <c r="G128" s="22"/>
      <c r="H128" s="22"/>
    </row>
    <row r="129" spans="6:8" x14ac:dyDescent="0.25">
      <c r="F129" s="22"/>
      <c r="G129" s="22"/>
      <c r="H129" s="22"/>
    </row>
    <row r="130" spans="6:8" x14ac:dyDescent="0.25">
      <c r="F130" s="22"/>
      <c r="G130" s="22"/>
      <c r="H130" s="22"/>
    </row>
    <row r="131" spans="6:8" x14ac:dyDescent="0.25">
      <c r="F131" s="22"/>
      <c r="G131" s="22"/>
      <c r="H131" s="22"/>
    </row>
    <row r="132" spans="6:8" x14ac:dyDescent="0.25">
      <c r="F132" s="22"/>
      <c r="G132" s="22"/>
      <c r="H132" s="22"/>
    </row>
    <row r="133" spans="6:8" x14ac:dyDescent="0.25">
      <c r="F133" s="22"/>
      <c r="G133" s="22"/>
      <c r="H133" s="22"/>
    </row>
    <row r="134" spans="6:8" x14ac:dyDescent="0.25">
      <c r="F134" s="22"/>
      <c r="G134" s="22"/>
      <c r="H134" s="22"/>
    </row>
    <row r="135" spans="6:8" x14ac:dyDescent="0.25">
      <c r="F135" s="22"/>
      <c r="G135" s="22"/>
      <c r="H135" s="22"/>
    </row>
    <row r="136" spans="6:8" x14ac:dyDescent="0.25">
      <c r="F136" s="22"/>
      <c r="G136" s="22"/>
      <c r="H136" s="22"/>
    </row>
    <row r="137" spans="6:8" x14ac:dyDescent="0.25">
      <c r="F137" s="22"/>
      <c r="G137" s="22"/>
      <c r="H137" s="22"/>
    </row>
    <row r="138" spans="6:8" x14ac:dyDescent="0.25">
      <c r="F138" s="22"/>
      <c r="G138" s="22"/>
      <c r="H138" s="22"/>
    </row>
    <row r="139" spans="6:8" x14ac:dyDescent="0.25">
      <c r="F139" s="22"/>
      <c r="G139" s="22"/>
      <c r="H139" s="22"/>
    </row>
    <row r="140" spans="6:8" x14ac:dyDescent="0.25">
      <c r="F140" s="22"/>
      <c r="G140" s="22"/>
      <c r="H140" s="22"/>
    </row>
    <row r="141" spans="6:8" x14ac:dyDescent="0.25">
      <c r="F141" s="22"/>
      <c r="G141" s="22"/>
      <c r="H141" s="22"/>
    </row>
    <row r="142" spans="6:8" x14ac:dyDescent="0.25">
      <c r="F142" s="22"/>
      <c r="G142" s="22"/>
      <c r="H142" s="22"/>
    </row>
    <row r="143" spans="6:8" x14ac:dyDescent="0.25">
      <c r="F143" s="22"/>
      <c r="G143" s="22"/>
      <c r="H143" s="22"/>
    </row>
    <row r="144" spans="6:8" x14ac:dyDescent="0.25">
      <c r="F144" s="22"/>
      <c r="G144" s="22"/>
      <c r="H144" s="22"/>
    </row>
    <row r="145" spans="6:8" x14ac:dyDescent="0.25">
      <c r="F145" s="22"/>
      <c r="G145" s="22"/>
      <c r="H145" s="22"/>
    </row>
    <row r="146" spans="6:8" x14ac:dyDescent="0.25">
      <c r="F146" s="22"/>
      <c r="G146" s="22"/>
      <c r="H146" s="22"/>
    </row>
    <row r="147" spans="6:8" x14ac:dyDescent="0.25">
      <c r="F147" s="22"/>
      <c r="G147" s="22"/>
      <c r="H147" s="22"/>
    </row>
    <row r="148" spans="6:8" x14ac:dyDescent="0.25">
      <c r="F148" s="22"/>
      <c r="G148" s="22"/>
      <c r="H148" s="22"/>
    </row>
    <row r="149" spans="6:8" x14ac:dyDescent="0.25">
      <c r="F149" s="22"/>
      <c r="G149" s="22"/>
      <c r="H149" s="22"/>
    </row>
    <row r="150" spans="6:8" x14ac:dyDescent="0.25">
      <c r="F150" s="22"/>
      <c r="G150" s="22"/>
      <c r="H150" s="22"/>
    </row>
    <row r="151" spans="6:8" x14ac:dyDescent="0.25">
      <c r="F151" s="22"/>
      <c r="G151" s="22"/>
      <c r="H151" s="22"/>
    </row>
    <row r="152" spans="6:8" x14ac:dyDescent="0.25">
      <c r="F152" s="22"/>
      <c r="G152" s="22"/>
      <c r="H152" s="22"/>
    </row>
    <row r="153" spans="6:8" x14ac:dyDescent="0.25">
      <c r="F153" s="22"/>
      <c r="G153" s="22"/>
      <c r="H153" s="22"/>
    </row>
    <row r="154" spans="6:8" x14ac:dyDescent="0.25">
      <c r="F154" s="22"/>
      <c r="G154" s="22"/>
      <c r="H154" s="22"/>
    </row>
    <row r="155" spans="6:8" x14ac:dyDescent="0.25">
      <c r="F155" s="22"/>
      <c r="G155" s="22"/>
      <c r="H155" s="22"/>
    </row>
    <row r="156" spans="6:8" x14ac:dyDescent="0.25">
      <c r="F156" s="22"/>
      <c r="G156" s="22"/>
      <c r="H156" s="22"/>
    </row>
    <row r="157" spans="6:8" x14ac:dyDescent="0.25">
      <c r="F157" s="22"/>
      <c r="G157" s="22"/>
      <c r="H157" s="22"/>
    </row>
    <row r="158" spans="6:8" x14ac:dyDescent="0.25">
      <c r="F158" s="22"/>
      <c r="G158" s="22"/>
      <c r="H158" s="22"/>
    </row>
    <row r="159" spans="6:8" x14ac:dyDescent="0.25">
      <c r="F159" s="22"/>
      <c r="G159" s="22"/>
      <c r="H159" s="22"/>
    </row>
    <row r="160" spans="6:8" x14ac:dyDescent="0.25">
      <c r="F160" s="22"/>
      <c r="G160" s="22"/>
      <c r="H160" s="22"/>
    </row>
    <row r="161" spans="6:8" x14ac:dyDescent="0.25">
      <c r="F161" s="22"/>
      <c r="G161" s="22"/>
      <c r="H161" s="22"/>
    </row>
    <row r="162" spans="6:8" x14ac:dyDescent="0.25">
      <c r="F162" s="22"/>
      <c r="G162" s="22"/>
      <c r="H162" s="22"/>
    </row>
    <row r="163" spans="6:8" x14ac:dyDescent="0.25">
      <c r="F163" s="22"/>
      <c r="G163" s="22"/>
      <c r="H163" s="22"/>
    </row>
    <row r="164" spans="6:8" x14ac:dyDescent="0.25">
      <c r="F164" s="22"/>
      <c r="G164" s="22"/>
      <c r="H164" s="22"/>
    </row>
    <row r="165" spans="6:8" x14ac:dyDescent="0.25">
      <c r="F165" s="22"/>
      <c r="G165" s="22"/>
      <c r="H165" s="22"/>
    </row>
    <row r="166" spans="6:8" x14ac:dyDescent="0.25">
      <c r="F166" s="22"/>
      <c r="G166" s="22"/>
      <c r="H166" s="22"/>
    </row>
    <row r="167" spans="6:8" x14ac:dyDescent="0.25">
      <c r="F167" s="22"/>
      <c r="G167" s="22"/>
      <c r="H167" s="22"/>
    </row>
    <row r="168" spans="6:8" x14ac:dyDescent="0.25">
      <c r="F168" s="22"/>
      <c r="G168" s="22"/>
      <c r="H168" s="22"/>
    </row>
    <row r="169" spans="6:8" x14ac:dyDescent="0.25">
      <c r="F169" s="22"/>
      <c r="G169" s="22"/>
      <c r="H169" s="22"/>
    </row>
    <row r="170" spans="6:8" x14ac:dyDescent="0.25">
      <c r="F170" s="22"/>
      <c r="G170" s="22"/>
      <c r="H170" s="22"/>
    </row>
    <row r="171" spans="6:8" x14ac:dyDescent="0.25">
      <c r="F171" s="22"/>
      <c r="G171" s="22"/>
      <c r="H171" s="22"/>
    </row>
    <row r="172" spans="6:8" x14ac:dyDescent="0.25">
      <c r="F172" s="22"/>
      <c r="G172" s="22"/>
      <c r="H172" s="22"/>
    </row>
    <row r="173" spans="6:8" x14ac:dyDescent="0.25">
      <c r="F173" s="22"/>
      <c r="G173" s="22"/>
      <c r="H173" s="22"/>
    </row>
    <row r="174" spans="6:8" x14ac:dyDescent="0.25">
      <c r="F174" s="22"/>
      <c r="G174" s="22"/>
      <c r="H174" s="22"/>
    </row>
    <row r="175" spans="6:8" x14ac:dyDescent="0.25">
      <c r="F175" s="22"/>
      <c r="G175" s="22"/>
      <c r="H175" s="22"/>
    </row>
    <row r="176" spans="6:8" x14ac:dyDescent="0.25">
      <c r="F176" s="22"/>
      <c r="G176" s="22"/>
      <c r="H176" s="22"/>
    </row>
    <row r="177" spans="6:8" x14ac:dyDescent="0.25">
      <c r="F177" s="22"/>
      <c r="G177" s="22"/>
      <c r="H177" s="22"/>
    </row>
    <row r="178" spans="6:8" x14ac:dyDescent="0.25">
      <c r="F178" s="22"/>
      <c r="G178" s="22"/>
      <c r="H178" s="22"/>
    </row>
    <row r="179" spans="6:8" x14ac:dyDescent="0.25">
      <c r="F179" s="22"/>
      <c r="G179" s="22"/>
      <c r="H179" s="22"/>
    </row>
    <row r="180" spans="6:8" x14ac:dyDescent="0.25">
      <c r="F180" s="22"/>
      <c r="G180" s="22"/>
      <c r="H180" s="22"/>
    </row>
    <row r="181" spans="6:8" x14ac:dyDescent="0.25">
      <c r="F181" s="22"/>
      <c r="G181" s="22"/>
      <c r="H181" s="22"/>
    </row>
    <row r="182" spans="6:8" x14ac:dyDescent="0.25">
      <c r="F182" s="22"/>
      <c r="G182" s="22"/>
      <c r="H182" s="22"/>
    </row>
    <row r="183" spans="6:8" x14ac:dyDescent="0.25">
      <c r="F183" s="22"/>
      <c r="G183" s="22"/>
      <c r="H183" s="22"/>
    </row>
    <row r="184" spans="6:8" x14ac:dyDescent="0.25">
      <c r="F184" s="22"/>
      <c r="G184" s="22"/>
      <c r="H184" s="22"/>
    </row>
    <row r="185" spans="6:8" x14ac:dyDescent="0.25">
      <c r="F185" s="22"/>
      <c r="G185" s="22"/>
      <c r="H185" s="22"/>
    </row>
    <row r="186" spans="6:8" x14ac:dyDescent="0.25">
      <c r="F186" s="22"/>
      <c r="G186" s="22"/>
      <c r="H186" s="22"/>
    </row>
    <row r="187" spans="6:8" x14ac:dyDescent="0.25">
      <c r="F187" s="22"/>
      <c r="G187" s="22"/>
      <c r="H187" s="22"/>
    </row>
    <row r="188" spans="6:8" x14ac:dyDescent="0.25">
      <c r="F188" s="22"/>
      <c r="G188" s="22"/>
      <c r="H188" s="22"/>
    </row>
    <row r="189" spans="6:8" x14ac:dyDescent="0.25">
      <c r="F189" s="22"/>
      <c r="G189" s="22"/>
      <c r="H189" s="22"/>
    </row>
    <row r="190" spans="6:8" x14ac:dyDescent="0.25">
      <c r="F190" s="22"/>
      <c r="G190" s="22"/>
      <c r="H190" s="22"/>
    </row>
    <row r="191" spans="6:8" x14ac:dyDescent="0.25">
      <c r="F191" s="22"/>
      <c r="G191" s="22"/>
      <c r="H191" s="22"/>
    </row>
    <row r="192" spans="6:8" x14ac:dyDescent="0.25">
      <c r="F192" s="22"/>
      <c r="G192" s="22"/>
      <c r="H192" s="22"/>
    </row>
    <row r="193" spans="6:8" x14ac:dyDescent="0.25">
      <c r="F193" s="22"/>
      <c r="G193" s="22"/>
      <c r="H193" s="22"/>
    </row>
    <row r="194" spans="6:8" x14ac:dyDescent="0.25">
      <c r="F194" s="22"/>
      <c r="G194" s="22"/>
      <c r="H194" s="22"/>
    </row>
    <row r="195" spans="6:8" x14ac:dyDescent="0.25">
      <c r="F195" s="22"/>
      <c r="G195" s="22"/>
      <c r="H195" s="22"/>
    </row>
    <row r="196" spans="6:8" x14ac:dyDescent="0.25">
      <c r="F196" s="22"/>
      <c r="G196" s="22"/>
      <c r="H196" s="22"/>
    </row>
    <row r="197" spans="6:8" x14ac:dyDescent="0.25">
      <c r="F197" s="22"/>
      <c r="G197" s="22"/>
      <c r="H197" s="22"/>
    </row>
    <row r="198" spans="6:8" x14ac:dyDescent="0.25">
      <c r="F198" s="22"/>
      <c r="G198" s="22"/>
      <c r="H198" s="22"/>
    </row>
    <row r="199" spans="6:8" x14ac:dyDescent="0.25">
      <c r="F199" s="22"/>
      <c r="G199" s="22"/>
      <c r="H199" s="22"/>
    </row>
    <row r="200" spans="6:8" x14ac:dyDescent="0.25">
      <c r="F200" s="22"/>
      <c r="G200" s="22"/>
      <c r="H200" s="22"/>
    </row>
    <row r="201" spans="6:8" x14ac:dyDescent="0.25">
      <c r="F201" s="22"/>
      <c r="G201" s="22"/>
      <c r="H201" s="22"/>
    </row>
    <row r="202" spans="6:8" x14ac:dyDescent="0.25">
      <c r="F202" s="22"/>
      <c r="G202" s="22"/>
      <c r="H202" s="22"/>
    </row>
    <row r="203" spans="6:8" x14ac:dyDescent="0.25">
      <c r="F203" s="22"/>
      <c r="G203" s="22"/>
      <c r="H203" s="22"/>
    </row>
    <row r="204" spans="6:8" x14ac:dyDescent="0.25">
      <c r="F204" s="22"/>
      <c r="G204" s="22"/>
      <c r="H204" s="22"/>
    </row>
    <row r="205" spans="6:8" x14ac:dyDescent="0.25">
      <c r="F205" s="22"/>
      <c r="G205" s="22"/>
      <c r="H205" s="22"/>
    </row>
    <row r="206" spans="6:8" x14ac:dyDescent="0.25">
      <c r="F206" s="22"/>
      <c r="G206" s="22"/>
      <c r="H206" s="22"/>
    </row>
    <row r="207" spans="6:8" x14ac:dyDescent="0.25">
      <c r="F207" s="22"/>
      <c r="G207" s="22"/>
      <c r="H207" s="22"/>
    </row>
    <row r="208" spans="6:8" x14ac:dyDescent="0.25">
      <c r="F208" s="22"/>
      <c r="G208" s="22"/>
      <c r="H208" s="22"/>
    </row>
    <row r="209" spans="6:8" x14ac:dyDescent="0.25">
      <c r="F209" s="22"/>
      <c r="G209" s="22"/>
      <c r="H209" s="22"/>
    </row>
    <row r="210" spans="6:8" x14ac:dyDescent="0.25">
      <c r="F210" s="22"/>
      <c r="G210" s="22"/>
      <c r="H210" s="22"/>
    </row>
    <row r="211" spans="6:8" x14ac:dyDescent="0.25">
      <c r="F211" s="22"/>
      <c r="G211" s="22"/>
      <c r="H211" s="22"/>
    </row>
    <row r="212" spans="6:8" x14ac:dyDescent="0.25">
      <c r="F212" s="22"/>
      <c r="G212" s="22"/>
      <c r="H212" s="22"/>
    </row>
    <row r="213" spans="6:8" x14ac:dyDescent="0.25">
      <c r="F213" s="22"/>
      <c r="G213" s="22"/>
      <c r="H213" s="22"/>
    </row>
    <row r="214" spans="6:8" x14ac:dyDescent="0.25">
      <c r="F214" s="22"/>
      <c r="G214" s="22"/>
      <c r="H214" s="22"/>
    </row>
    <row r="215" spans="6:8" x14ac:dyDescent="0.25">
      <c r="F215" s="22"/>
      <c r="G215" s="22"/>
      <c r="H215" s="22"/>
    </row>
    <row r="216" spans="6:8" x14ac:dyDescent="0.25">
      <c r="F216" s="22"/>
      <c r="G216" s="22"/>
      <c r="H216" s="22"/>
    </row>
    <row r="217" spans="6:8" x14ac:dyDescent="0.25">
      <c r="F217" s="22"/>
      <c r="G217" s="22"/>
      <c r="H217" s="22"/>
    </row>
    <row r="218" spans="6:8" x14ac:dyDescent="0.25">
      <c r="F218" s="22"/>
      <c r="G218" s="22"/>
      <c r="H218" s="22"/>
    </row>
    <row r="219" spans="6:8" x14ac:dyDescent="0.25">
      <c r="F219" s="22"/>
      <c r="G219" s="22"/>
      <c r="H219" s="22"/>
    </row>
    <row r="220" spans="6:8" x14ac:dyDescent="0.25">
      <c r="F220" s="22"/>
      <c r="G220" s="22"/>
      <c r="H220" s="22"/>
    </row>
    <row r="221" spans="6:8" x14ac:dyDescent="0.25">
      <c r="F221" s="22"/>
      <c r="G221" s="22"/>
      <c r="H221" s="22"/>
    </row>
    <row r="222" spans="6:8" x14ac:dyDescent="0.25">
      <c r="F222" s="22"/>
      <c r="G222" s="22"/>
      <c r="H222" s="22"/>
    </row>
    <row r="223" spans="6:8" x14ac:dyDescent="0.25">
      <c r="F223" s="22"/>
      <c r="G223" s="22"/>
      <c r="H223" s="22"/>
    </row>
    <row r="224" spans="6:8" x14ac:dyDescent="0.25">
      <c r="F224" s="22"/>
      <c r="G224" s="22"/>
      <c r="H224" s="22"/>
    </row>
    <row r="225" spans="6:8" x14ac:dyDescent="0.25">
      <c r="F225" s="22"/>
      <c r="G225" s="22"/>
      <c r="H225" s="22"/>
    </row>
    <row r="226" spans="6:8" x14ac:dyDescent="0.25">
      <c r="F226" s="22"/>
      <c r="G226" s="22"/>
      <c r="H226" s="22"/>
    </row>
    <row r="227" spans="6:8" x14ac:dyDescent="0.25">
      <c r="F227" s="22"/>
      <c r="G227" s="22"/>
      <c r="H227" s="22"/>
    </row>
    <row r="228" spans="6:8" x14ac:dyDescent="0.25">
      <c r="F228" s="22"/>
      <c r="G228" s="22"/>
      <c r="H228" s="22"/>
    </row>
    <row r="229" spans="6:8" x14ac:dyDescent="0.25">
      <c r="F229" s="22"/>
      <c r="G229" s="22"/>
      <c r="H229" s="22"/>
    </row>
    <row r="230" spans="6:8" x14ac:dyDescent="0.25">
      <c r="F230" s="22"/>
      <c r="G230" s="22"/>
      <c r="H230" s="22"/>
    </row>
    <row r="231" spans="6:8" x14ac:dyDescent="0.25">
      <c r="F231" s="22"/>
      <c r="G231" s="22"/>
      <c r="H231" s="22"/>
    </row>
    <row r="232" spans="6:8" x14ac:dyDescent="0.25">
      <c r="F232" s="22"/>
      <c r="G232" s="22"/>
      <c r="H232" s="22"/>
    </row>
    <row r="233" spans="6:8" x14ac:dyDescent="0.25">
      <c r="F233" s="22"/>
      <c r="G233" s="22"/>
      <c r="H233" s="22"/>
    </row>
    <row r="234" spans="6:8" x14ac:dyDescent="0.25">
      <c r="F234" s="22"/>
      <c r="G234" s="22"/>
      <c r="H234" s="22"/>
    </row>
    <row r="235" spans="6:8" x14ac:dyDescent="0.25">
      <c r="F235" s="22"/>
      <c r="G235" s="22"/>
      <c r="H235" s="22"/>
    </row>
    <row r="236" spans="6:8" x14ac:dyDescent="0.25">
      <c r="F236" s="22"/>
      <c r="G236" s="22"/>
      <c r="H236" s="22"/>
    </row>
    <row r="237" spans="6:8" x14ac:dyDescent="0.25">
      <c r="F237" s="22"/>
      <c r="G237" s="22"/>
      <c r="H237" s="22"/>
    </row>
    <row r="238" spans="6:8" x14ac:dyDescent="0.25">
      <c r="F238" s="22"/>
      <c r="G238" s="22"/>
      <c r="H238" s="22"/>
    </row>
    <row r="239" spans="6:8" x14ac:dyDescent="0.25">
      <c r="F239" s="22"/>
      <c r="G239" s="22"/>
      <c r="H239" s="22"/>
    </row>
    <row r="240" spans="6:8" x14ac:dyDescent="0.25">
      <c r="F240" s="22"/>
      <c r="G240" s="22"/>
      <c r="H240" s="22"/>
    </row>
    <row r="241" spans="6:8" x14ac:dyDescent="0.25">
      <c r="F241" s="22"/>
      <c r="G241" s="22"/>
      <c r="H241" s="22"/>
    </row>
    <row r="242" spans="6:8" x14ac:dyDescent="0.25">
      <c r="F242" s="22"/>
      <c r="G242" s="22"/>
      <c r="H242" s="22"/>
    </row>
    <row r="243" spans="6:8" x14ac:dyDescent="0.25">
      <c r="F243" s="22"/>
      <c r="G243" s="22"/>
      <c r="H243" s="22"/>
    </row>
    <row r="244" spans="6:8" x14ac:dyDescent="0.25">
      <c r="F244" s="22"/>
      <c r="G244" s="22"/>
      <c r="H244" s="22"/>
    </row>
    <row r="245" spans="6:8" x14ac:dyDescent="0.25">
      <c r="F245" s="22"/>
      <c r="G245" s="22"/>
      <c r="H245" s="22"/>
    </row>
    <row r="246" spans="6:8" x14ac:dyDescent="0.25">
      <c r="F246" s="22"/>
      <c r="G246" s="22"/>
      <c r="H246" s="22"/>
    </row>
    <row r="247" spans="6:8" x14ac:dyDescent="0.25">
      <c r="F247" s="22"/>
      <c r="G247" s="22"/>
      <c r="H247" s="22"/>
    </row>
    <row r="248" spans="6:8" x14ac:dyDescent="0.25">
      <c r="F248" s="22"/>
      <c r="G248" s="22"/>
      <c r="H248" s="22"/>
    </row>
    <row r="249" spans="6:8" x14ac:dyDescent="0.25">
      <c r="F249" s="22"/>
      <c r="G249" s="22"/>
      <c r="H249" s="22"/>
    </row>
    <row r="250" spans="6:8" x14ac:dyDescent="0.25">
      <c r="F250" s="22"/>
      <c r="G250" s="22"/>
      <c r="H250" s="22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1" manualBreakCount="1">
    <brk id="11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24</vt:i4>
      </vt:variant>
    </vt:vector>
  </HeadingPairs>
  <TitlesOfParts>
    <vt:vector size="48" baseType="lpstr">
      <vt:lpstr>Summary</vt:lpstr>
      <vt:lpstr>DC16</vt:lpstr>
      <vt:lpstr>DC18</vt:lpstr>
      <vt:lpstr>DC19</vt:lpstr>
      <vt:lpstr>DC20</vt:lpstr>
      <vt:lpstr>FS161</vt:lpstr>
      <vt:lpstr>FS162</vt:lpstr>
      <vt:lpstr>FS163</vt:lpstr>
      <vt:lpstr>FS181</vt:lpstr>
      <vt:lpstr>FS182</vt:lpstr>
      <vt:lpstr>FS183</vt:lpstr>
      <vt:lpstr>FS184</vt:lpstr>
      <vt:lpstr>FS185</vt:lpstr>
      <vt:lpstr>FS191</vt:lpstr>
      <vt:lpstr>FS192</vt:lpstr>
      <vt:lpstr>FS193</vt:lpstr>
      <vt:lpstr>FS194</vt:lpstr>
      <vt:lpstr>FS195</vt:lpstr>
      <vt:lpstr>FS196</vt:lpstr>
      <vt:lpstr>FS201</vt:lpstr>
      <vt:lpstr>FS203</vt:lpstr>
      <vt:lpstr>FS204</vt:lpstr>
      <vt:lpstr>FS205</vt:lpstr>
      <vt:lpstr>MAN</vt:lpstr>
      <vt:lpstr>'DC16'!Print_Area</vt:lpstr>
      <vt:lpstr>'DC18'!Print_Area</vt:lpstr>
      <vt:lpstr>'DC19'!Print_Area</vt:lpstr>
      <vt:lpstr>'DC20'!Print_Area</vt:lpstr>
      <vt:lpstr>'FS161'!Print_Area</vt:lpstr>
      <vt:lpstr>'FS162'!Print_Area</vt:lpstr>
      <vt:lpstr>'FS163'!Print_Area</vt:lpstr>
      <vt:lpstr>'FS181'!Print_Area</vt:lpstr>
      <vt:lpstr>'FS182'!Print_Area</vt:lpstr>
      <vt:lpstr>'FS183'!Print_Area</vt:lpstr>
      <vt:lpstr>'FS184'!Print_Area</vt:lpstr>
      <vt:lpstr>'FS185'!Print_Area</vt:lpstr>
      <vt:lpstr>'FS191'!Print_Area</vt:lpstr>
      <vt:lpstr>'FS192'!Print_Area</vt:lpstr>
      <vt:lpstr>'FS193'!Print_Area</vt:lpstr>
      <vt:lpstr>'FS194'!Print_Area</vt:lpstr>
      <vt:lpstr>'FS195'!Print_Area</vt:lpstr>
      <vt:lpstr>'FS196'!Print_Area</vt:lpstr>
      <vt:lpstr>'FS201'!Print_Area</vt:lpstr>
      <vt:lpstr>'FS203'!Print_Area</vt:lpstr>
      <vt:lpstr>'FS204'!Print_Area</vt:lpstr>
      <vt:lpstr>'FS205'!Print_Area</vt:lpstr>
      <vt:lpstr>MAN!Print_Area</vt:lpstr>
      <vt:lpstr>Summary!Print_Area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Sephiri Tlhomeli</dc:creator>
  <cp:lastModifiedBy>Unathi Lekonyana</cp:lastModifiedBy>
  <dcterms:created xsi:type="dcterms:W3CDTF">2022-04-12T09:11:32Z</dcterms:created>
  <dcterms:modified xsi:type="dcterms:W3CDTF">2022-06-07T08:32:40Z</dcterms:modified>
</cp:coreProperties>
</file>